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 firstSheet="3" activeTab="1"/>
  </bookViews>
  <sheets>
    <sheet name="2025年收费公示-修改" sheetId="1" state="hidden" r:id="rId1"/>
    <sheet name="2025年收费公示-确定版" sheetId="4" r:id="rId2"/>
    <sheet name="收费公示（2024年公示）" sheetId="8" state="hidden" r:id="rId3"/>
    <sheet name="Sheet2" sheetId="2" state="hidden" r:id="rId4"/>
  </sheets>
  <definedNames>
    <definedName name="_xlnm._FilterDatabase" localSheetId="0" hidden="1">'2025年收费公示-修改'!$A$5:$AT$89</definedName>
    <definedName name="_xlnm._FilterDatabase" localSheetId="1" hidden="1">'2025年收费公示-确定版'!$A$5:$AI$91</definedName>
    <definedName name="_xlnm._FilterDatabase" localSheetId="2" hidden="1">'收费公示（2024年公示）'!$A$3:$L$88</definedName>
    <definedName name="_xlnm.Print_Area" localSheetId="0">'2025年收费公示-修改'!$X$3:$AL$96</definedName>
    <definedName name="_xlnm.Print_Titles" localSheetId="0">'2025年收费公示-修改'!$4:$5</definedName>
    <definedName name="_xlnm.Print_Area" localSheetId="1">'2025年收费公示-确定版'!$X$3:$AI$102</definedName>
    <definedName name="_xlnm.Print_Titles" localSheetId="1">'2025年收费公示-确定版'!$4:$5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<sst xmlns="http://schemas.openxmlformats.org/spreadsheetml/2006/main" count="1591" uniqueCount="159">
  <si>
    <t>广西蓝天航空职业学院收费公示牌</t>
  </si>
  <si>
    <t>一、专业学费收费项目</t>
  </si>
  <si>
    <t>2023级专业收费标准</t>
  </si>
  <si>
    <t>2024级专业收费标准</t>
  </si>
  <si>
    <t>2025级专业收费标准</t>
  </si>
  <si>
    <t>序号</t>
  </si>
  <si>
    <t>专业</t>
  </si>
  <si>
    <t>学院</t>
  </si>
  <si>
    <t>计费单位</t>
  </si>
  <si>
    <t>学制（年）</t>
  </si>
  <si>
    <t>学费(元/生/年)</t>
  </si>
  <si>
    <t>总学费(元/生）</t>
  </si>
  <si>
    <t>收费依据</t>
  </si>
  <si>
    <t>总学分（分）</t>
  </si>
  <si>
    <t>年均预收学费(元/生/年)</t>
  </si>
  <si>
    <t>课程性质</t>
  </si>
  <si>
    <t>学分占比（分）</t>
  </si>
  <si>
    <t>学费占比（元）</t>
  </si>
  <si>
    <t>单位学分收费(元/学分)</t>
  </si>
  <si>
    <t>与2024年总学分差异差异</t>
  </si>
  <si>
    <t>专业名称与人培差异</t>
  </si>
  <si>
    <t>广西蓝天航空职业学院2025级各专业总学分</t>
  </si>
  <si>
    <t>重修收费70%</t>
  </si>
  <si>
    <t xml:space="preserve">总学分变动差异 </t>
  </si>
  <si>
    <t>旅游管理</t>
  </si>
  <si>
    <t>经济与管理学院</t>
  </si>
  <si>
    <t>元/生.学年</t>
  </si>
  <si>
    <t>桂发改收费规[2019]1145号</t>
  </si>
  <si>
    <t>通识课</t>
  </si>
  <si>
    <t>空中乘务</t>
  </si>
  <si>
    <t>航空管理学院</t>
  </si>
  <si>
    <t>公共基础课</t>
  </si>
  <si>
    <t>专业课及其实践课</t>
  </si>
  <si>
    <t>商务管理</t>
  </si>
  <si>
    <t>高速铁路客运服务</t>
  </si>
  <si>
    <t>大数据与会计</t>
  </si>
  <si>
    <t>民航运输服务</t>
  </si>
  <si>
    <t>智慧健康养老服务与管理</t>
  </si>
  <si>
    <t>民航安全技术管理</t>
  </si>
  <si>
    <t>婴幼儿托育服务与管理</t>
  </si>
  <si>
    <t>飞机部件修理</t>
  </si>
  <si>
    <t>航空工程学院</t>
  </si>
  <si>
    <t>现代家政服务与管理</t>
  </si>
  <si>
    <t>飞机机电设备维修</t>
  </si>
  <si>
    <t>研学旅行管理与服务</t>
  </si>
  <si>
    <t>民航通信技术</t>
  </si>
  <si>
    <t>航空物流管理</t>
  </si>
  <si>
    <t>机场运行服务与管理</t>
  </si>
  <si>
    <t>工程造价</t>
  </si>
  <si>
    <t>航空地面设备维修</t>
  </si>
  <si>
    <t>新能源材料应用技术</t>
  </si>
  <si>
    <t>新能源汽车技术</t>
  </si>
  <si>
    <t>无人机应用技术</t>
  </si>
  <si>
    <t>无人机学院</t>
  </si>
  <si>
    <t>航空材料精密成型技术</t>
  </si>
  <si>
    <t>工业机器人技术</t>
  </si>
  <si>
    <t>计算机应用技术</t>
  </si>
  <si>
    <t>通识教育学院</t>
  </si>
  <si>
    <t>体能训练</t>
  </si>
  <si>
    <t>建筑消防技术</t>
  </si>
  <si>
    <t>道远消防学院</t>
  </si>
  <si>
    <t>不招生</t>
  </si>
  <si>
    <t>高尔夫球学院</t>
  </si>
  <si>
    <t>计算机应用技术（电子政务应用与开发）专业</t>
  </si>
  <si>
    <t>航空信息技术学院</t>
  </si>
  <si>
    <t>计算机应用技术（企业信息化管理）专业</t>
  </si>
  <si>
    <t>道远消防学院（校企合作）</t>
  </si>
  <si>
    <t>计算机应用技术(ui设计)专业</t>
  </si>
  <si>
    <t>建设工程管理学院（校企合作））</t>
  </si>
  <si>
    <t>与2024年收费公示差异：没有区分专业方向</t>
  </si>
  <si>
    <t>新雅学商学院</t>
  </si>
  <si>
    <t>航空信息技术学院（校企合作）</t>
  </si>
  <si>
    <t>旅游管理专业（电子商务方向）</t>
  </si>
  <si>
    <t>建设工程管理学院</t>
  </si>
  <si>
    <t>人培没有区分方向</t>
  </si>
  <si>
    <t>现代服务管理学院（校企合作）</t>
  </si>
  <si>
    <t>旅游管理专业（无人机拍摄方向）</t>
  </si>
  <si>
    <t>工程造价专业（BIM数字建筑设计方向）</t>
  </si>
  <si>
    <t>工程造价专业（工程管理方向）</t>
  </si>
  <si>
    <t>商务管理专业（民航商务方向）</t>
  </si>
  <si>
    <t>华为·慧科ICT学院
（校企合作）</t>
  </si>
  <si>
    <t>好像已取消</t>
  </si>
  <si>
    <t>商务管理专业(新媒体运营方向）</t>
  </si>
  <si>
    <t>所有专业</t>
  </si>
  <si>
    <t>体能训练（高尔夫）</t>
  </si>
  <si>
    <t>与人培少一个专业（旅游管理）</t>
  </si>
  <si>
    <t>二、住宿费收费项目</t>
  </si>
  <si>
    <t>问题：</t>
  </si>
  <si>
    <t>2023级收费标准</t>
  </si>
  <si>
    <t>1.总学分有变动，总学费是否改动、简章备案在前，人培方案在后，招生简章备案的收费标准是按去年收费标准定</t>
  </si>
  <si>
    <t>收费项目</t>
  </si>
  <si>
    <t>收费标准</t>
  </si>
  <si>
    <t>2.建设学院专业2024年区分方向，人培专业不分，是否按人培方案调整</t>
  </si>
  <si>
    <t>住宿费（6人间）</t>
  </si>
  <si>
    <r>
      <rPr>
        <sz val="11"/>
        <rFont val="宋体"/>
        <charset val="134"/>
        <scheme val="minor"/>
      </rPr>
      <t>元/生</t>
    </r>
    <r>
      <rPr>
        <sz val="10"/>
        <color theme="1"/>
        <rFont val="宋体"/>
        <charset val="134"/>
      </rPr>
      <t>·</t>
    </r>
    <r>
      <rPr>
        <sz val="10"/>
        <color theme="1"/>
        <rFont val="宋体"/>
        <charset val="134"/>
        <scheme val="minor"/>
      </rPr>
      <t>学年</t>
    </r>
  </si>
  <si>
    <t>桂发改收费规[2019]1145号；住宿费含自治区物价局、财政厅、教育厅规定的学生宿舍用水、用电定额内的费用。</t>
  </si>
  <si>
    <t>3.高尔夫学院人培方案有旅游管理，2024年收费标准没有该专业，是否增加，增加的收费标准是否按招生简章的标准</t>
  </si>
  <si>
    <t>住宿费（电梯房）</t>
  </si>
  <si>
    <t>4.消防、新雅、航空信息技术学院人培方案没有该院系是否保留、招生简章有备案</t>
  </si>
  <si>
    <t>5.华为·慧科ICT学院（校企合作），人培方案没有学分、但招办招生简章有该学院，是否增加</t>
  </si>
  <si>
    <t>2024级-2025级收费标准</t>
  </si>
  <si>
    <t>住宿费（8人间）</t>
  </si>
  <si>
    <t>三、代收费项目（2025级）</t>
  </si>
  <si>
    <t>教材费</t>
  </si>
  <si>
    <t>桂价费[2013]1号；材费按教材的实际进价据实结算，当年的教材费当年结清，多退少补。</t>
  </si>
  <si>
    <t>体检费</t>
  </si>
  <si>
    <t>元/生</t>
  </si>
  <si>
    <t>桂价费[2013]1号；对入学新生组织体检的具体项目按自治区卫生部门的有关规定执行,收费标准按自治区物价局、卫生厅的有关规定执行。国家和自治区规定学生必须注射疫苗和疫检验的,学校可按自治区物价局、卫生厅规定的医疗服务价格收取疫苗费和检验费。毕业生就业需体检的,由学生自行体检并交纳体检费,学校不统一组织。</t>
  </si>
  <si>
    <t>军训服装费</t>
  </si>
  <si>
    <t>桂价费[2013]1号</t>
  </si>
  <si>
    <t>专业服装费</t>
  </si>
  <si>
    <t>超额电费</t>
  </si>
  <si>
    <t>元/度</t>
  </si>
  <si>
    <t>桂价费[2013]1号、桂发改收费规[2019]1145号。住宿学生的宿舍用电数量超过自治区物价局、财政厅、教育厅规定的学生宿舍用电定额指标的，学校可对超额部分按价格主管部门规定的电价收取费用。</t>
  </si>
  <si>
    <t>超额水费</t>
  </si>
  <si>
    <t>元/立方米</t>
  </si>
  <si>
    <t>桂价费[2013]1号、桂发改收费规[2019]1145号。住宿学生的宿舍用水数量超过自治区物价局、财政厅、教育厅规定的学生宿舍用水定额指标的，学校可对超额部分按价格主管部门规定的水价收取费用。</t>
  </si>
  <si>
    <t>四、专业重新学校学费收费标准（2024级-2025级）</t>
  </si>
  <si>
    <t>重新学习学费</t>
  </si>
  <si>
    <t>按所修课程学分收费标准的70%收费</t>
  </si>
  <si>
    <t>参照桂价费[2018]89号</t>
  </si>
  <si>
    <t>五、服务性收费项目</t>
  </si>
  <si>
    <t>收费标准（元/学分）</t>
  </si>
  <si>
    <t>淋浴热水费</t>
  </si>
  <si>
    <t>元/吨</t>
  </si>
  <si>
    <t>参照桂价费[2013]1号、桂发改收费规[2019]1145号。学生自愿原则</t>
  </si>
  <si>
    <t>补办学生证工本费</t>
  </si>
  <si>
    <t>元/证</t>
  </si>
  <si>
    <t>桂价费字[2013]1号</t>
  </si>
  <si>
    <t>2023级专业学费标准</t>
  </si>
  <si>
    <t>2024级专业学费标准</t>
  </si>
  <si>
    <t>2025级专业学费标准</t>
  </si>
  <si>
    <t>国际邮轮乘务管理</t>
  </si>
  <si>
    <t>飞行器数字化制造技术</t>
  </si>
  <si>
    <t>民航安全技术管理（企业信息化管理）专业</t>
  </si>
  <si>
    <t>民航安全技术（管理企业信息化管理）专业</t>
  </si>
  <si>
    <t>民航通信技术（电子政务应用与开发）专业</t>
  </si>
  <si>
    <t>旅游管理（高尔夫）</t>
  </si>
  <si>
    <t>旅游管理（电子商务方向）</t>
  </si>
  <si>
    <t>现代服务管理学院</t>
  </si>
  <si>
    <t>旅游管理专业</t>
  </si>
  <si>
    <t>旅游管理（无人机拍摄方向）</t>
  </si>
  <si>
    <t>工程造价专业</t>
  </si>
  <si>
    <t>商务管理专业</t>
  </si>
  <si>
    <t>商务管理（民航商务方向）</t>
  </si>
  <si>
    <t>商务管理(新媒体运营方向）</t>
  </si>
  <si>
    <t>旅游管理（高尔夫运行管理）</t>
  </si>
  <si>
    <t>旅游管理（校企订单班）</t>
  </si>
  <si>
    <r>
      <t>元/生</t>
    </r>
    <r>
      <rPr>
        <sz val="10"/>
        <rFont val="宋体"/>
        <charset val="134"/>
      </rPr>
      <t>·</t>
    </r>
    <r>
      <rPr>
        <sz val="10"/>
        <rFont val="宋体"/>
        <charset val="134"/>
        <scheme val="minor"/>
      </rPr>
      <t>学年</t>
    </r>
  </si>
  <si>
    <t>四、专业重新学习学费收费标准（2024级-2025级）</t>
  </si>
  <si>
    <t>主管单位：广西壮族自治区发展和改革委员会  监督电话12358</t>
  </si>
  <si>
    <t>财务处电话：0772-6621687</t>
  </si>
  <si>
    <t>2025年7月</t>
  </si>
  <si>
    <t>广西蓝天航空职业学院2024级收费公示牌</t>
  </si>
  <si>
    <t>三、代收费项目</t>
  </si>
  <si>
    <t>四、服务性收费项目</t>
  </si>
  <si>
    <t>桂价费函〔2013〕404号，从xx年新生入学起执行。学生每学年按照学年制收费标准收费，学生正常考试不及格的，可免费参加补考一次；补考仍不及格，学生自愿参加重新学习的，按所修课程学分收费标准的70%收费。</t>
  </si>
  <si>
    <r>
      <rPr>
        <sz val="15"/>
        <color rgb="FF000000"/>
        <rFont val="仿宋_GB2312"/>
        <charset val="134"/>
      </rPr>
      <t>投诉举报电话:12315</t>
    </r>
    <r>
      <rPr>
        <sz val="15"/>
        <color rgb="FF000000"/>
        <rFont val="Times New Roman"/>
        <charset val="134"/>
      </rPr>
      <t> </t>
    </r>
  </si>
  <si>
    <t>财务处收费咨询、投诉电话：0772-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</si>
</sst>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#,##0.00_ "/>
    <numFmt numFmtId="178" formatCode="0.0_ "/>
    <numFmt numFmtId="179" formatCode="#,##0.0000_ "/>
  </numFmts>
  <fonts count="45">
    <font>
      <sz val="11"/>
      <color theme="1"/>
      <name val="宋体"/>
      <charset val="134"/>
      <scheme val="minor"/>
    </font>
    <font>
      <sz val="15"/>
      <color rgb="FF000000"/>
      <name val="仿宋_GB2312"/>
      <charset val="134"/>
    </font>
    <font>
      <sz val="18"/>
      <name val="宋体"/>
      <charset val="134"/>
      <scheme val="minor"/>
    </font>
    <font>
      <sz val="1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20"/>
      <name val="宋体"/>
      <charset val="134"/>
      <scheme val="minor"/>
    </font>
    <font>
      <sz val="15"/>
      <name val="宋体"/>
      <charset val="134"/>
      <scheme val="minor"/>
    </font>
    <font>
      <b/>
      <sz val="11"/>
      <name val="宋体"/>
      <charset val="134"/>
      <scheme val="minor"/>
    </font>
    <font>
      <sz val="10"/>
      <name val="宋体"/>
      <charset val="134"/>
      <scheme val="minor"/>
    </font>
    <font>
      <b/>
      <sz val="18"/>
      <name val="宋体"/>
      <charset val="134"/>
      <scheme val="minor"/>
    </font>
    <font>
      <b/>
      <sz val="10"/>
      <name val="宋体"/>
      <charset val="134"/>
    </font>
    <font>
      <sz val="10"/>
      <color rgb="FFC00000"/>
      <name val="宋体"/>
      <charset val="134"/>
      <scheme val="minor"/>
    </font>
    <font>
      <sz val="11"/>
      <color rgb="FFC00000"/>
      <name val="宋体"/>
      <charset val="134"/>
      <scheme val="minor"/>
    </font>
    <font>
      <sz val="10"/>
      <color rgb="FFFF0000"/>
      <name val="宋体"/>
      <charset val="134"/>
      <scheme val="minor"/>
    </font>
    <font>
      <b/>
      <sz val="20"/>
      <color rgb="FFC00000"/>
      <name val="宋体"/>
      <charset val="134"/>
      <scheme val="minor"/>
    </font>
    <font>
      <sz val="18"/>
      <color rgb="FFC00000"/>
      <name val="宋体"/>
      <charset val="134"/>
      <scheme val="minor"/>
    </font>
    <font>
      <b/>
      <sz val="11"/>
      <color rgb="FFC00000"/>
      <name val="宋体"/>
      <charset val="134"/>
      <scheme val="minor"/>
    </font>
    <font>
      <sz val="2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</font>
    <font>
      <sz val="11"/>
      <color rgb="FFFF0000"/>
      <name val="宋体"/>
      <charset val="134"/>
    </font>
    <font>
      <sz val="15"/>
      <color rgb="FFC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宋体"/>
      <charset val="134"/>
    </font>
    <font>
      <sz val="15"/>
      <color rgb="FF000000"/>
      <name val="Times New Roman"/>
      <charset val="134"/>
    </font>
    <font>
      <sz val="10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3" borderId="14" applyNumberFormat="0" applyAlignment="0" applyProtection="0">
      <alignment vertical="center"/>
    </xf>
    <xf numFmtId="0" fontId="31" fillId="4" borderId="15" applyNumberFormat="0" applyAlignment="0" applyProtection="0">
      <alignment vertical="center"/>
    </xf>
    <xf numFmtId="0" fontId="32" fillId="4" borderId="14" applyNumberFormat="0" applyAlignment="0" applyProtection="0">
      <alignment vertical="center"/>
    </xf>
    <xf numFmtId="0" fontId="33" fillId="5" borderId="16" applyNumberFormat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41" fillId="0" borderId="0"/>
  </cellStyleXfs>
  <cellXfs count="258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 applyAlignment="1">
      <alignment horizontal="center" vertical="center" wrapText="1" readingOrder="1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>
      <alignment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>
      <alignment vertical="center"/>
    </xf>
    <xf numFmtId="0" fontId="0" fillId="0" borderId="0" xfId="0" applyFill="1">
      <alignment vertical="center"/>
    </xf>
    <xf numFmtId="43" fontId="0" fillId="0" borderId="0" xfId="0" applyNumberFormat="1" applyFill="1">
      <alignment vertical="center"/>
    </xf>
    <xf numFmtId="176" fontId="0" fillId="0" borderId="0" xfId="0" applyNumberFormat="1" applyFill="1" applyAlignment="1">
      <alignment horizontal="left" vertical="center"/>
    </xf>
    <xf numFmtId="176" fontId="0" fillId="0" borderId="0" xfId="0" applyNumberFormat="1" applyFill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43" fontId="5" fillId="0" borderId="0" xfId="0" applyNumberFormat="1" applyFont="1" applyFill="1" applyAlignment="1">
      <alignment horizontal="center" vertical="center"/>
    </xf>
    <xf numFmtId="0" fontId="6" fillId="0" borderId="0" xfId="0" applyFont="1" applyFill="1">
      <alignment vertical="center"/>
    </xf>
    <xf numFmtId="43" fontId="2" fillId="0" borderId="0" xfId="0" applyNumberFormat="1" applyFont="1" applyFill="1">
      <alignment vertical="center"/>
    </xf>
    <xf numFmtId="0" fontId="7" fillId="0" borderId="2" xfId="0" applyFont="1" applyFill="1" applyBorder="1" applyAlignment="1">
      <alignment horizontal="center" vertical="center" wrapText="1" readingOrder="1"/>
    </xf>
    <xf numFmtId="43" fontId="7" fillId="0" borderId="2" xfId="0" applyNumberFormat="1" applyFont="1" applyFill="1" applyBorder="1" applyAlignment="1">
      <alignment horizontal="center" vertical="center" wrapText="1" readingOrder="1"/>
    </xf>
    <xf numFmtId="0" fontId="7" fillId="0" borderId="3" xfId="0" applyFont="1" applyFill="1" applyBorder="1" applyAlignment="1">
      <alignment horizontal="center" vertical="center" wrapText="1" readingOrder="1"/>
    </xf>
    <xf numFmtId="43" fontId="7" fillId="0" borderId="3" xfId="0" applyNumberFormat="1" applyFont="1" applyFill="1" applyBorder="1" applyAlignment="1">
      <alignment horizontal="center" vertical="center" wrapText="1" readingOrder="1"/>
    </xf>
    <xf numFmtId="0" fontId="8" fillId="0" borderId="4" xfId="0" applyFont="1" applyFill="1" applyBorder="1" applyAlignment="1">
      <alignment horizontal="center" vertical="center" wrapText="1" readingOrder="1"/>
    </xf>
    <xf numFmtId="0" fontId="8" fillId="0" borderId="4" xfId="0" applyFont="1" applyFill="1" applyBorder="1" applyAlignment="1">
      <alignment horizontal="left" vertical="center" wrapText="1"/>
    </xf>
    <xf numFmtId="176" fontId="8" fillId="0" borderId="4" xfId="0" applyNumberFormat="1" applyFont="1" applyFill="1" applyBorder="1" applyAlignment="1">
      <alignment horizontal="right" vertical="center" wrapText="1" readingOrder="1"/>
    </xf>
    <xf numFmtId="176" fontId="8" fillId="0" borderId="4" xfId="0" applyNumberFormat="1" applyFont="1" applyFill="1" applyBorder="1" applyAlignment="1">
      <alignment horizontal="center" vertical="center" wrapText="1" readingOrder="1"/>
    </xf>
    <xf numFmtId="0" fontId="8" fillId="0" borderId="4" xfId="0" applyFont="1" applyFill="1" applyBorder="1" applyAlignment="1">
      <alignment horizontal="left" vertical="center" wrapText="1" readingOrder="1"/>
    </xf>
    <xf numFmtId="0" fontId="8" fillId="0" borderId="4" xfId="0" applyFont="1" applyFill="1" applyBorder="1" applyAlignment="1">
      <alignment horizontal="center" vertical="center"/>
    </xf>
    <xf numFmtId="176" fontId="8" fillId="0" borderId="4" xfId="0" applyNumberFormat="1" applyFont="1" applyFill="1" applyBorder="1" applyAlignment="1">
      <alignment horizontal="right" vertical="center"/>
    </xf>
    <xf numFmtId="176" fontId="8" fillId="0" borderId="4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176" fontId="7" fillId="0" borderId="2" xfId="0" applyNumberFormat="1" applyFont="1" applyFill="1" applyBorder="1" applyAlignment="1">
      <alignment horizontal="center" vertical="center" wrapText="1" readingOrder="1"/>
    </xf>
    <xf numFmtId="177" fontId="7" fillId="0" borderId="2" xfId="0" applyNumberFormat="1" applyFont="1" applyBorder="1" applyAlignment="1">
      <alignment horizontal="center" vertical="center" wrapText="1"/>
    </xf>
    <xf numFmtId="176" fontId="7" fillId="0" borderId="3" xfId="0" applyNumberFormat="1" applyFont="1" applyFill="1" applyBorder="1" applyAlignment="1">
      <alignment horizontal="center" vertical="center" wrapText="1" readingOrder="1"/>
    </xf>
    <xf numFmtId="177" fontId="7" fillId="0" borderId="3" xfId="0" applyNumberFormat="1" applyFont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178" fontId="8" fillId="0" borderId="4" xfId="0" applyNumberFormat="1" applyFont="1" applyFill="1" applyBorder="1" applyAlignment="1">
      <alignment horizontal="right" vertical="center" wrapText="1" readingOrder="1"/>
    </xf>
    <xf numFmtId="0" fontId="3" fillId="0" borderId="4" xfId="0" applyFont="1" applyFill="1" applyBorder="1" applyAlignment="1">
      <alignment horizontal="center" vertical="center"/>
    </xf>
    <xf numFmtId="43" fontId="3" fillId="0" borderId="4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3" fillId="0" borderId="4" xfId="0" applyFont="1" applyFill="1" applyBorder="1">
      <alignment vertical="center"/>
    </xf>
    <xf numFmtId="43" fontId="3" fillId="0" borderId="4" xfId="0" applyNumberFormat="1" applyFont="1" applyFill="1" applyBorder="1">
      <alignment vertical="center"/>
    </xf>
    <xf numFmtId="0" fontId="3" fillId="0" borderId="4" xfId="0" applyFont="1" applyFill="1" applyBorder="1" applyAlignment="1">
      <alignment horizontal="justify" vertical="center" wrapText="1"/>
    </xf>
    <xf numFmtId="43" fontId="3" fillId="0" borderId="4" xfId="0" applyNumberFormat="1" applyFont="1" applyFill="1" applyBorder="1" applyAlignment="1">
      <alignment horizontal="justify" vertical="center" wrapText="1"/>
    </xf>
    <xf numFmtId="0" fontId="0" fillId="0" borderId="0" xfId="0" applyFill="1" applyAlignment="1">
      <alignment horizontal="center" vertical="center"/>
    </xf>
    <xf numFmtId="43" fontId="4" fillId="0" borderId="0" xfId="0" applyNumberFormat="1" applyFont="1" applyFill="1">
      <alignment vertical="center"/>
    </xf>
    <xf numFmtId="176" fontId="4" fillId="0" borderId="0" xfId="0" applyNumberFormat="1" applyFont="1" applyFill="1" applyAlignment="1">
      <alignment horizontal="left" vertical="center"/>
    </xf>
    <xf numFmtId="179" fontId="3" fillId="0" borderId="4" xfId="0" applyNumberFormat="1" applyFont="1" applyFill="1" applyBorder="1">
      <alignment vertical="center"/>
    </xf>
    <xf numFmtId="177" fontId="3" fillId="0" borderId="4" xfId="0" applyNumberFormat="1" applyFont="1" applyFill="1" applyBorder="1">
      <alignment vertical="center"/>
    </xf>
    <xf numFmtId="0" fontId="3" fillId="0" borderId="6" xfId="0" applyFont="1" applyFill="1" applyBorder="1" applyAlignment="1">
      <alignment horizontal="center" vertical="center" wrapText="1"/>
    </xf>
    <xf numFmtId="176" fontId="4" fillId="0" borderId="0" xfId="0" applyNumberFormat="1" applyFont="1" applyFill="1">
      <alignment vertical="center"/>
    </xf>
    <xf numFmtId="0" fontId="3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 applyAlignment="1">
      <alignment horizontal="center" vertical="center" wrapText="1" readingOrder="1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>
      <alignment vertical="center"/>
    </xf>
    <xf numFmtId="0" fontId="8" fillId="0" borderId="0" xfId="0" applyFont="1" applyFill="1" applyAlignment="1">
      <alignment horizontal="center" vertical="center"/>
    </xf>
    <xf numFmtId="0" fontId="8" fillId="0" borderId="0" xfId="0" applyFont="1" applyFill="1">
      <alignment vertical="center"/>
    </xf>
    <xf numFmtId="43" fontId="3" fillId="0" borderId="0" xfId="0" applyNumberFormat="1" applyFont="1" applyFill="1">
      <alignment vertical="center"/>
    </xf>
    <xf numFmtId="43" fontId="3" fillId="0" borderId="0" xfId="0" applyNumberFormat="1" applyFont="1" applyFill="1">
      <alignment vertical="center"/>
    </xf>
    <xf numFmtId="176" fontId="3" fillId="0" borderId="0" xfId="0" applyNumberFormat="1" applyFont="1" applyFill="1" applyAlignment="1">
      <alignment horizontal="left" vertical="center"/>
    </xf>
    <xf numFmtId="176" fontId="3" fillId="0" borderId="0" xfId="0" applyNumberFormat="1" applyFont="1" applyFill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>
      <alignment vertical="center"/>
    </xf>
    <xf numFmtId="43" fontId="2" fillId="0" borderId="0" xfId="0" applyNumberFormat="1" applyFont="1" applyFill="1">
      <alignment vertical="center"/>
    </xf>
    <xf numFmtId="0" fontId="9" fillId="0" borderId="0" xfId="0" applyFont="1" applyFill="1" applyBorder="1" applyAlignment="1">
      <alignment vertical="center"/>
    </xf>
    <xf numFmtId="0" fontId="7" fillId="0" borderId="2" xfId="0" applyFont="1" applyFill="1" applyBorder="1" applyAlignment="1">
      <alignment horizontal="center" vertical="center" wrapText="1" readingOrder="1"/>
    </xf>
    <xf numFmtId="0" fontId="10" fillId="0" borderId="4" xfId="49" applyFont="1" applyFill="1" applyBorder="1" applyAlignment="1">
      <alignment horizontal="center" vertical="center" wrapText="1"/>
    </xf>
    <xf numFmtId="43" fontId="7" fillId="0" borderId="2" xfId="0" applyNumberFormat="1" applyFont="1" applyFill="1" applyBorder="1" applyAlignment="1">
      <alignment horizontal="center" vertical="center" wrapText="1" readingOrder="1"/>
    </xf>
    <xf numFmtId="177" fontId="7" fillId="0" borderId="2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 readingOrder="1"/>
    </xf>
    <xf numFmtId="43" fontId="7" fillId="0" borderId="3" xfId="0" applyNumberFormat="1" applyFont="1" applyFill="1" applyBorder="1" applyAlignment="1">
      <alignment horizontal="center" vertical="center" wrapText="1" readingOrder="1"/>
    </xf>
    <xf numFmtId="177" fontId="7" fillId="0" borderId="3" xfId="0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 readingOrder="1"/>
    </xf>
    <xf numFmtId="0" fontId="8" fillId="0" borderId="4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center" vertical="center" wrapText="1" readingOrder="1"/>
    </xf>
    <xf numFmtId="176" fontId="8" fillId="0" borderId="4" xfId="0" applyNumberFormat="1" applyFont="1" applyFill="1" applyBorder="1" applyAlignment="1">
      <alignment horizontal="right" vertical="center" wrapText="1" readingOrder="1"/>
    </xf>
    <xf numFmtId="176" fontId="8" fillId="0" borderId="7" xfId="0" applyNumberFormat="1" applyFont="1" applyFill="1" applyBorder="1" applyAlignment="1">
      <alignment horizontal="center" vertical="center" wrapText="1" readingOrder="1"/>
    </xf>
    <xf numFmtId="0" fontId="3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/>
    </xf>
    <xf numFmtId="176" fontId="8" fillId="0" borderId="7" xfId="0" applyNumberFormat="1" applyFont="1" applyFill="1" applyBorder="1" applyAlignment="1">
      <alignment horizontal="center" vertical="center"/>
    </xf>
    <xf numFmtId="176" fontId="8" fillId="0" borderId="4" xfId="0" applyNumberFormat="1" applyFont="1" applyFill="1" applyBorder="1" applyAlignment="1">
      <alignment horizontal="center" vertical="center" wrapText="1" readingOrder="1"/>
    </xf>
    <xf numFmtId="176" fontId="8" fillId="0" borderId="4" xfId="0" applyNumberFormat="1" applyFont="1" applyFill="1" applyBorder="1" applyAlignment="1">
      <alignment horizontal="right" vertical="center"/>
    </xf>
    <xf numFmtId="176" fontId="8" fillId="0" borderId="4" xfId="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vertical="center"/>
    </xf>
    <xf numFmtId="176" fontId="2" fillId="0" borderId="0" xfId="0" applyNumberFormat="1" applyFont="1" applyFill="1">
      <alignment vertical="center"/>
    </xf>
    <xf numFmtId="176" fontId="7" fillId="0" borderId="2" xfId="0" applyNumberFormat="1" applyFont="1" applyFill="1" applyBorder="1" applyAlignment="1">
      <alignment horizontal="center" vertical="center" wrapText="1" readingOrder="1"/>
    </xf>
    <xf numFmtId="177" fontId="7" fillId="0" borderId="0" xfId="0" applyNumberFormat="1" applyFont="1" applyFill="1" applyAlignment="1">
      <alignment horizontal="center" vertical="center" wrapText="1"/>
    </xf>
    <xf numFmtId="176" fontId="3" fillId="0" borderId="0" xfId="0" applyNumberFormat="1" applyFont="1" applyFill="1" applyAlignment="1">
      <alignment horizontal="center" vertical="center" wrapText="1" readingOrder="1"/>
    </xf>
    <xf numFmtId="176" fontId="7" fillId="0" borderId="3" xfId="0" applyNumberFormat="1" applyFont="1" applyFill="1" applyBorder="1" applyAlignment="1">
      <alignment horizontal="center" vertical="center" wrapText="1" readingOrder="1"/>
    </xf>
    <xf numFmtId="0" fontId="8" fillId="0" borderId="4" xfId="0" applyFont="1" applyFill="1" applyBorder="1" applyAlignment="1">
      <alignment horizontal="left" vertical="center" wrapText="1" readingOrder="1"/>
    </xf>
    <xf numFmtId="176" fontId="8" fillId="0" borderId="7" xfId="0" applyNumberFormat="1" applyFont="1" applyFill="1" applyBorder="1" applyAlignment="1">
      <alignment horizontal="right" vertical="center" wrapText="1" readingOrder="1"/>
    </xf>
    <xf numFmtId="0" fontId="3" fillId="0" borderId="0" xfId="0" applyFont="1" applyFill="1" applyAlignment="1">
      <alignment horizontal="center" vertical="center" wrapText="1"/>
    </xf>
    <xf numFmtId="178" fontId="8" fillId="0" borderId="4" xfId="0" applyNumberFormat="1" applyFont="1" applyFill="1" applyBorder="1" applyAlignment="1">
      <alignment horizontal="right" vertical="center" wrapText="1" readingOrder="1"/>
    </xf>
    <xf numFmtId="176" fontId="3" fillId="0" borderId="0" xfId="0" applyNumberFormat="1" applyFont="1" applyFill="1" applyAlignment="1">
      <alignment horizontal="center" vertical="center"/>
    </xf>
    <xf numFmtId="0" fontId="8" fillId="0" borderId="4" xfId="0" applyFont="1" applyFill="1" applyBorder="1" applyAlignment="1">
      <alignment horizontal="left" vertical="center" wrapText="1"/>
    </xf>
    <xf numFmtId="177" fontId="7" fillId="0" borderId="4" xfId="0" applyNumberFormat="1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 readingOrder="1"/>
    </xf>
    <xf numFmtId="0" fontId="8" fillId="0" borderId="0" xfId="0" applyFont="1" applyFill="1" applyAlignment="1">
      <alignment horizontal="left" vertical="center" wrapText="1"/>
    </xf>
    <xf numFmtId="176" fontId="8" fillId="0" borderId="0" xfId="0" applyNumberFormat="1" applyFont="1" applyFill="1" applyAlignment="1">
      <alignment horizontal="right" vertical="center" wrapText="1" readingOrder="1"/>
    </xf>
    <xf numFmtId="176" fontId="8" fillId="0" borderId="0" xfId="0" applyNumberFormat="1" applyFont="1" applyFill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43" fontId="3" fillId="0" borderId="4" xfId="0" applyNumberFormat="1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3" fillId="0" borderId="4" xfId="0" applyFont="1" applyFill="1" applyBorder="1">
      <alignment vertical="center"/>
    </xf>
    <xf numFmtId="176" fontId="3" fillId="0" borderId="4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justify" vertical="center" wrapText="1"/>
    </xf>
    <xf numFmtId="43" fontId="3" fillId="0" borderId="4" xfId="0" applyNumberFormat="1" applyFont="1" applyFill="1" applyBorder="1" applyAlignment="1">
      <alignment horizontal="justify" vertical="center" wrapText="1"/>
    </xf>
    <xf numFmtId="0" fontId="8" fillId="0" borderId="0" xfId="0" applyFont="1" applyFill="1" applyBorder="1" applyAlignment="1">
      <alignment horizontal="center" vertical="center"/>
    </xf>
    <xf numFmtId="0" fontId="3" fillId="0" borderId="0" xfId="0" applyFont="1" applyFill="1" applyBorder="1">
      <alignment vertical="center"/>
    </xf>
    <xf numFmtId="176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justify" vertical="center" wrapText="1"/>
    </xf>
    <xf numFmtId="43" fontId="3" fillId="0" borderId="0" xfId="0" applyNumberFormat="1" applyFont="1" applyFill="1" applyBorder="1" applyAlignment="1">
      <alignment horizontal="justify" vertical="center" wrapText="1"/>
    </xf>
    <xf numFmtId="0" fontId="6" fillId="0" borderId="0" xfId="0" applyFont="1" applyFill="1" applyBorder="1">
      <alignment vertical="center"/>
    </xf>
    <xf numFmtId="0" fontId="3" fillId="0" borderId="0" xfId="0" applyFont="1" applyFill="1" applyBorder="1">
      <alignment vertical="center"/>
    </xf>
    <xf numFmtId="43" fontId="3" fillId="0" borderId="0" xfId="0" applyNumberFormat="1" applyFont="1" applyFill="1" applyBorder="1">
      <alignment vertical="center"/>
    </xf>
    <xf numFmtId="176" fontId="3" fillId="0" borderId="0" xfId="0" applyNumberFormat="1" applyFont="1" applyFill="1" applyBorder="1" applyAlignment="1">
      <alignment horizontal="left" vertical="center"/>
    </xf>
    <xf numFmtId="176" fontId="3" fillId="0" borderId="4" xfId="0" applyNumberFormat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vertical="center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vertical="center" wrapText="1"/>
    </xf>
    <xf numFmtId="0" fontId="8" fillId="0" borderId="0" xfId="0" applyFont="1" applyFill="1" applyBorder="1">
      <alignment vertical="center"/>
    </xf>
    <xf numFmtId="43" fontId="8" fillId="0" borderId="0" xfId="0" applyNumberFormat="1" applyFont="1" applyFill="1" applyBorder="1">
      <alignment vertical="center"/>
    </xf>
    <xf numFmtId="176" fontId="8" fillId="0" borderId="0" xfId="0" applyNumberFormat="1" applyFont="1" applyFill="1" applyBorder="1" applyAlignment="1">
      <alignment horizontal="left" vertical="center"/>
    </xf>
    <xf numFmtId="177" fontId="3" fillId="0" borderId="7" xfId="0" applyNumberFormat="1" applyFont="1" applyFill="1" applyBorder="1" applyAlignment="1">
      <alignment horizontal="center" vertical="center"/>
    </xf>
    <xf numFmtId="177" fontId="3" fillId="0" borderId="9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43" fontId="8" fillId="0" borderId="0" xfId="0" applyNumberFormat="1" applyFont="1" applyFill="1">
      <alignment vertical="center"/>
    </xf>
    <xf numFmtId="0" fontId="8" fillId="0" borderId="7" xfId="0" applyFont="1" applyFill="1" applyBorder="1" applyAlignment="1">
      <alignment horizontal="center" vertical="center"/>
    </xf>
    <xf numFmtId="0" fontId="3" fillId="0" borderId="0" xfId="0" applyFont="1" applyFill="1">
      <alignment vertical="center"/>
    </xf>
    <xf numFmtId="176" fontId="8" fillId="0" borderId="0" xfId="0" applyNumberFormat="1" applyFont="1" applyFill="1" applyAlignment="1">
      <alignment horizontal="right" vertical="center"/>
    </xf>
    <xf numFmtId="43" fontId="3" fillId="0" borderId="0" xfId="0" applyNumberFormat="1" applyFont="1" applyFill="1" applyBorder="1">
      <alignment vertical="center"/>
    </xf>
    <xf numFmtId="179" fontId="3" fillId="0" borderId="0" xfId="0" applyNumberFormat="1" applyFont="1" applyFill="1" applyBorder="1">
      <alignment vertical="center"/>
    </xf>
    <xf numFmtId="0" fontId="3" fillId="0" borderId="0" xfId="0" applyFont="1" applyFill="1" applyBorder="1" applyAlignment="1">
      <alignment vertical="center" wrapText="1"/>
    </xf>
    <xf numFmtId="43" fontId="3" fillId="0" borderId="0" xfId="0" applyNumberFormat="1" applyFont="1" applyFill="1" applyBorder="1" applyAlignment="1">
      <alignment vertical="center" wrapText="1"/>
    </xf>
    <xf numFmtId="177" fontId="3" fillId="0" borderId="0" xfId="0" applyNumberFormat="1" applyFont="1" applyFill="1" applyBorder="1">
      <alignment vertical="center"/>
    </xf>
    <xf numFmtId="176" fontId="8" fillId="0" borderId="0" xfId="0" applyNumberFormat="1" applyFont="1" applyFill="1" applyBorder="1">
      <alignment vertical="center"/>
    </xf>
    <xf numFmtId="0" fontId="3" fillId="0" borderId="0" xfId="0" applyFont="1" applyFill="1" applyBorder="1" applyAlignment="1">
      <alignment vertical="center"/>
    </xf>
    <xf numFmtId="0" fontId="8" fillId="0" borderId="0" xfId="0" applyFont="1" applyFill="1" applyAlignment="1">
      <alignment horizontal="left" vertical="center" wrapText="1" readingOrder="1"/>
    </xf>
    <xf numFmtId="176" fontId="3" fillId="0" borderId="0" xfId="0" applyNumberFormat="1" applyFont="1" applyFill="1" applyBorder="1" applyAlignment="1">
      <alignment horizontal="left" vertical="center"/>
    </xf>
    <xf numFmtId="176" fontId="3" fillId="0" borderId="0" xfId="0" applyNumberFormat="1" applyFont="1" applyFill="1" applyBorder="1">
      <alignment vertical="center"/>
    </xf>
    <xf numFmtId="0" fontId="3" fillId="0" borderId="0" xfId="0" applyFont="1" applyFill="1" applyAlignment="1">
      <alignment horizontal="justify" vertical="center" wrapText="1"/>
    </xf>
    <xf numFmtId="176" fontId="8" fillId="0" borderId="0" xfId="0" applyNumberFormat="1" applyFont="1" applyFill="1">
      <alignment vertical="center"/>
    </xf>
    <xf numFmtId="0" fontId="3" fillId="0" borderId="0" xfId="0" applyFont="1" applyFill="1" applyAlignment="1">
      <alignment horizontal="left" vertical="center"/>
    </xf>
    <xf numFmtId="0" fontId="8" fillId="0" borderId="0" xfId="0" applyFont="1" applyFill="1" applyAlignment="1">
      <alignment horizontal="left" vertical="center"/>
    </xf>
    <xf numFmtId="0" fontId="8" fillId="0" borderId="0" xfId="0" applyFont="1" applyFill="1" applyAlignment="1">
      <alignment vertical="center"/>
    </xf>
    <xf numFmtId="49" fontId="3" fillId="0" borderId="0" xfId="0" applyNumberFormat="1" applyFont="1" applyFill="1">
      <alignment vertical="center"/>
    </xf>
    <xf numFmtId="0" fontId="11" fillId="0" borderId="0" xfId="0" applyFont="1" applyFill="1">
      <alignment vertical="center"/>
    </xf>
    <xf numFmtId="0" fontId="11" fillId="0" borderId="0" xfId="0" applyFont="1" applyFill="1" applyAlignment="1">
      <alignment horizontal="center" vertical="center"/>
    </xf>
    <xf numFmtId="0" fontId="12" fillId="0" borderId="0" xfId="0" applyFont="1" applyFill="1">
      <alignment vertical="center"/>
    </xf>
    <xf numFmtId="43" fontId="3" fillId="0" borderId="0" xfId="0" applyNumberFormat="1" applyFont="1" applyFill="1">
      <alignment vertical="center"/>
    </xf>
    <xf numFmtId="0" fontId="0" fillId="0" borderId="0" xfId="0" applyFill="1" applyBorder="1">
      <alignment vertical="center"/>
    </xf>
    <xf numFmtId="0" fontId="12" fillId="0" borderId="0" xfId="0" applyFont="1" applyFill="1" applyBorder="1">
      <alignment vertical="center"/>
    </xf>
    <xf numFmtId="0" fontId="12" fillId="0" borderId="0" xfId="0" applyFont="1" applyFill="1" applyBorder="1" applyAlignment="1">
      <alignment horizontal="left" vertical="center" wrapText="1"/>
    </xf>
    <xf numFmtId="0" fontId="10" fillId="0" borderId="4" xfId="49" applyFont="1" applyBorder="1" applyAlignment="1">
      <alignment horizontal="center" vertical="center" wrapText="1"/>
    </xf>
    <xf numFmtId="0" fontId="9" fillId="0" borderId="0" xfId="0" applyFont="1" applyFill="1" applyAlignment="1">
      <alignment vertical="center"/>
    </xf>
    <xf numFmtId="176" fontId="2" fillId="0" borderId="0" xfId="0" applyNumberFormat="1" applyFont="1" applyFill="1">
      <alignment vertical="center"/>
    </xf>
    <xf numFmtId="177" fontId="7" fillId="0" borderId="0" xfId="0" applyNumberFormat="1" applyFont="1" applyAlignment="1">
      <alignment horizontal="center" vertical="center" wrapText="1"/>
    </xf>
    <xf numFmtId="176" fontId="3" fillId="0" borderId="0" xfId="0" applyNumberFormat="1" applyFont="1" applyFill="1" applyAlignment="1">
      <alignment horizontal="center" vertical="center" wrapText="1" readingOrder="1"/>
    </xf>
    <xf numFmtId="0" fontId="3" fillId="0" borderId="0" xfId="0" applyFont="1" applyFill="1" applyAlignment="1">
      <alignment horizontal="center" vertical="center" wrapText="1"/>
    </xf>
    <xf numFmtId="176" fontId="12" fillId="0" borderId="0" xfId="0" applyNumberFormat="1" applyFont="1" applyFill="1" applyAlignment="1">
      <alignment horizontal="center" vertical="center" wrapText="1" readingOrder="1"/>
    </xf>
    <xf numFmtId="176" fontId="3" fillId="0" borderId="0" xfId="0" applyNumberFormat="1" applyFont="1" applyFill="1" applyAlignment="1">
      <alignment horizontal="center" vertical="center"/>
    </xf>
    <xf numFmtId="0" fontId="13" fillId="0" borderId="4" xfId="0" applyFont="1" applyFill="1" applyBorder="1" applyAlignment="1">
      <alignment horizontal="center" vertical="center" wrapText="1" readingOrder="1"/>
    </xf>
    <xf numFmtId="0" fontId="5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left" vertical="center" wrapText="1"/>
    </xf>
    <xf numFmtId="0" fontId="15" fillId="0" borderId="0" xfId="0" applyFont="1" applyFill="1" applyBorder="1">
      <alignment vertical="center"/>
    </xf>
    <xf numFmtId="0" fontId="15" fillId="0" borderId="0" xfId="0" applyFont="1" applyFill="1" applyBorder="1" applyAlignment="1">
      <alignment horizontal="left" vertical="center" wrapText="1"/>
    </xf>
    <xf numFmtId="177" fontId="7" fillId="0" borderId="4" xfId="0" applyNumberFormat="1" applyFont="1" applyBorder="1" applyAlignment="1">
      <alignment horizontal="center" vertical="center" wrapText="1"/>
    </xf>
    <xf numFmtId="177" fontId="7" fillId="0" borderId="0" xfId="0" applyNumberFormat="1" applyFont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 wrapText="1" readingOrder="1"/>
    </xf>
    <xf numFmtId="0" fontId="16" fillId="0" borderId="4" xfId="0" applyFont="1" applyFill="1" applyBorder="1" applyAlignment="1">
      <alignment horizontal="left" vertical="center" wrapText="1" readingOrder="1"/>
    </xf>
    <xf numFmtId="0" fontId="17" fillId="0" borderId="0" xfId="0" applyFont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 readingOrder="1"/>
    </xf>
    <xf numFmtId="0" fontId="3" fillId="0" borderId="2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 readingOrder="1"/>
    </xf>
    <xf numFmtId="0" fontId="11" fillId="0" borderId="4" xfId="0" applyFont="1" applyFill="1" applyBorder="1" applyAlignment="1">
      <alignment horizontal="left" vertical="center" wrapText="1" readingOrder="1"/>
    </xf>
    <xf numFmtId="0" fontId="3" fillId="0" borderId="4" xfId="0" applyFont="1" applyBorder="1" applyAlignment="1">
      <alignment horizontal="center" vertical="center" wrapText="1" readingOrder="1"/>
    </xf>
    <xf numFmtId="0" fontId="3" fillId="0" borderId="10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left" vertical="center" wrapText="1"/>
    </xf>
    <xf numFmtId="0" fontId="18" fillId="0" borderId="4" xfId="0" applyFont="1" applyBorder="1" applyAlignment="1">
      <alignment horizontal="center" vertical="center" wrapText="1" readingOrder="1"/>
    </xf>
    <xf numFmtId="0" fontId="3" fillId="0" borderId="4" xfId="0" applyFont="1" applyFill="1" applyBorder="1" applyAlignment="1">
      <alignment horizontal="center" vertical="center" wrapText="1" readingOrder="1"/>
    </xf>
    <xf numFmtId="0" fontId="3" fillId="0" borderId="2" xfId="0" applyFont="1" applyBorder="1" applyAlignment="1">
      <alignment horizontal="center" vertical="center" wrapText="1" readingOrder="1"/>
    </xf>
    <xf numFmtId="0" fontId="3" fillId="0" borderId="3" xfId="0" applyFont="1" applyBorder="1" applyAlignment="1">
      <alignment horizontal="center" vertical="center" wrapText="1" readingOrder="1"/>
    </xf>
    <xf numFmtId="176" fontId="7" fillId="0" borderId="4" xfId="0" applyNumberFormat="1" applyFont="1" applyFill="1" applyBorder="1" applyAlignment="1">
      <alignment horizontal="center" vertical="center" wrapText="1" readingOrder="1"/>
    </xf>
    <xf numFmtId="0" fontId="19" fillId="0" borderId="4" xfId="0" applyFont="1" applyBorder="1" applyAlignment="1">
      <alignment horizontal="center" vertical="center" wrapText="1" readingOrder="1"/>
    </xf>
    <xf numFmtId="0" fontId="19" fillId="0" borderId="4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18" fillId="0" borderId="4" xfId="0" applyFont="1" applyFill="1" applyBorder="1" applyAlignment="1">
      <alignment horizontal="center" vertical="center" wrapText="1" readingOrder="1"/>
    </xf>
    <xf numFmtId="0" fontId="19" fillId="0" borderId="4" xfId="0" applyFont="1" applyFill="1" applyBorder="1" applyAlignment="1">
      <alignment horizontal="center" vertical="center"/>
    </xf>
    <xf numFmtId="0" fontId="19" fillId="0" borderId="4" xfId="0" applyFont="1" applyFill="1" applyBorder="1" applyAlignment="1" applyProtection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19" fillId="0" borderId="4" xfId="0" applyFont="1" applyFill="1" applyBorder="1" applyAlignment="1" applyProtection="1">
      <alignment horizontal="center" vertical="center"/>
    </xf>
    <xf numFmtId="176" fontId="3" fillId="0" borderId="4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3" fillId="0" borderId="0" xfId="0" applyFont="1" applyFill="1" applyBorder="1">
      <alignment vertical="center"/>
    </xf>
    <xf numFmtId="176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justify" vertical="center" wrapText="1"/>
    </xf>
    <xf numFmtId="43" fontId="3" fillId="0" borderId="0" xfId="0" applyNumberFormat="1" applyFont="1" applyFill="1" applyBorder="1" applyAlignment="1">
      <alignment horizontal="justify" vertical="center" wrapText="1"/>
    </xf>
    <xf numFmtId="0" fontId="6" fillId="0" borderId="0" xfId="0" applyFont="1" applyFill="1" applyBorder="1">
      <alignment vertical="center"/>
    </xf>
    <xf numFmtId="43" fontId="0" fillId="0" borderId="0" xfId="0" applyNumberFormat="1" applyFill="1" applyBorder="1">
      <alignment vertical="center"/>
    </xf>
    <xf numFmtId="176" fontId="0" fillId="0" borderId="0" xfId="0" applyNumberFormat="1" applyFill="1" applyBorder="1" applyAlignment="1">
      <alignment horizontal="left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vertical="center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vertical="center" wrapText="1"/>
    </xf>
    <xf numFmtId="0" fontId="21" fillId="0" borderId="0" xfId="0" applyFont="1" applyFill="1">
      <alignment vertical="center"/>
    </xf>
    <xf numFmtId="0" fontId="11" fillId="0" borderId="0" xfId="0" applyFont="1" applyFill="1" applyBorder="1">
      <alignment vertical="center"/>
    </xf>
    <xf numFmtId="43" fontId="11" fillId="0" borderId="0" xfId="0" applyNumberFormat="1" applyFont="1" applyFill="1" applyBorder="1">
      <alignment vertical="center"/>
    </xf>
    <xf numFmtId="176" fontId="11" fillId="0" borderId="0" xfId="0" applyNumberFormat="1" applyFont="1" applyFill="1" applyBorder="1" applyAlignment="1">
      <alignment horizontal="left" vertical="center"/>
    </xf>
    <xf numFmtId="0" fontId="12" fillId="0" borderId="4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2" fillId="0" borderId="4" xfId="0" applyFont="1" applyFill="1" applyBorder="1">
      <alignment vertical="center"/>
    </xf>
    <xf numFmtId="177" fontId="12" fillId="0" borderId="7" xfId="0" applyNumberFormat="1" applyFont="1" applyFill="1" applyBorder="1" applyAlignment="1">
      <alignment horizontal="center" vertical="center"/>
    </xf>
    <xf numFmtId="177" fontId="12" fillId="0" borderId="9" xfId="0" applyNumberFormat="1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 wrapText="1"/>
    </xf>
    <xf numFmtId="43" fontId="8" fillId="0" borderId="0" xfId="0" applyNumberFormat="1" applyFont="1" applyFill="1">
      <alignment vertical="center"/>
    </xf>
    <xf numFmtId="0" fontId="4" fillId="0" borderId="7" xfId="0" applyFont="1" applyFill="1" applyBorder="1" applyAlignment="1">
      <alignment horizontal="center" vertical="center"/>
    </xf>
    <xf numFmtId="176" fontId="12" fillId="0" borderId="4" xfId="0" applyNumberFormat="1" applyFont="1" applyFill="1" applyBorder="1" applyAlignment="1">
      <alignment horizontal="center" vertical="center"/>
    </xf>
    <xf numFmtId="43" fontId="3" fillId="0" borderId="0" xfId="0" applyNumberFormat="1" applyFont="1" applyFill="1" applyBorder="1">
      <alignment vertical="center"/>
    </xf>
    <xf numFmtId="179" fontId="3" fillId="0" borderId="0" xfId="0" applyNumberFormat="1" applyFont="1" applyFill="1" applyBorder="1">
      <alignment vertical="center"/>
    </xf>
    <xf numFmtId="0" fontId="3" fillId="0" borderId="0" xfId="0" applyFont="1" applyFill="1" applyBorder="1" applyAlignment="1">
      <alignment vertical="center" wrapText="1"/>
    </xf>
    <xf numFmtId="43" fontId="3" fillId="0" borderId="0" xfId="0" applyNumberFormat="1" applyFont="1" applyFill="1" applyBorder="1" applyAlignment="1">
      <alignment vertical="center" wrapText="1"/>
    </xf>
    <xf numFmtId="177" fontId="3" fillId="0" borderId="0" xfId="0" applyNumberFormat="1" applyFont="1" applyFill="1" applyBorder="1">
      <alignment vertical="center"/>
    </xf>
    <xf numFmtId="176" fontId="11" fillId="0" borderId="0" xfId="0" applyNumberFormat="1" applyFont="1" applyFill="1" applyBorder="1">
      <alignment vertical="center"/>
    </xf>
    <xf numFmtId="0" fontId="12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vertical="center" wrapText="1"/>
    </xf>
    <xf numFmtId="176" fontId="0" fillId="0" borderId="0" xfId="0" applyNumberFormat="1" applyFill="1" applyBorder="1">
      <alignment vertical="center"/>
    </xf>
    <xf numFmtId="0" fontId="3" fillId="0" borderId="0" xfId="0" applyFont="1" applyFill="1" applyBorder="1" applyAlignment="1">
      <alignment vertical="center"/>
    </xf>
    <xf numFmtId="176" fontId="4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justify" vertical="center" wrapText="1"/>
    </xf>
    <xf numFmtId="176" fontId="11" fillId="0" borderId="0" xfId="0" applyNumberFormat="1" applyFont="1" applyFill="1">
      <alignment vertical="center"/>
    </xf>
    <xf numFmtId="0" fontId="12" fillId="0" borderId="0" xfId="0" applyFont="1" applyFill="1" applyAlignment="1">
      <alignment horizontal="center" vertical="center"/>
    </xf>
    <xf numFmtId="176" fontId="11" fillId="0" borderId="0" xfId="0" applyNumberFormat="1" applyFont="1" applyFill="1" applyAlignment="1">
      <alignment horizontal="center" vertical="center"/>
    </xf>
    <xf numFmtId="0" fontId="12" fillId="0" borderId="0" xfId="0" applyFont="1" applyFill="1" applyAlignment="1">
      <alignment horizontal="justify" vertical="center" wrapText="1"/>
    </xf>
    <xf numFmtId="176" fontId="12" fillId="0" borderId="0" xfId="0" applyNumberFormat="1" applyFont="1" applyFill="1">
      <alignment vertical="center"/>
    </xf>
    <xf numFmtId="0" fontId="0" fillId="0" borderId="0" xfId="0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12" fillId="0" borderId="0" xfId="0" applyFont="1" applyBorder="1">
      <alignment vertical="center"/>
    </xf>
    <xf numFmtId="0" fontId="12" fillId="0" borderId="0" xfId="0" applyFont="1" applyBorder="1" applyAlignment="1">
      <alignment horizontal="left" vertical="center" wrapText="1"/>
    </xf>
    <xf numFmtId="0" fontId="11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438150</xdr:colOff>
      <xdr:row>17</xdr:row>
      <xdr:rowOff>0</xdr:rowOff>
    </xdr:from>
    <xdr:to>
      <xdr:col>26</xdr:col>
      <xdr:colOff>342900</xdr:colOff>
      <xdr:row>74</xdr:row>
      <xdr:rowOff>133350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95550" y="3067050"/>
          <a:ext cx="15782925" cy="99060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U125"/>
  <sheetViews>
    <sheetView zoomScale="85" zoomScaleNormal="85" topLeftCell="A59" workbookViewId="0">
      <selection activeCell="N28" sqref="N28:N29"/>
    </sheetView>
  </sheetViews>
  <sheetFormatPr defaultColWidth="9" defaultRowHeight="13.5"/>
  <cols>
    <col min="1" max="1" width="4.55" style="9" customWidth="1"/>
    <col min="2" max="2" width="20" style="6" customWidth="1"/>
    <col min="3" max="3" width="17.2" style="6" customWidth="1"/>
    <col min="4" max="4" width="11.9083333333333" style="9" customWidth="1"/>
    <col min="5" max="5" width="7.05833333333333" style="9" customWidth="1"/>
    <col min="6" max="6" width="13.525" style="156" customWidth="1"/>
    <col min="7" max="7" width="10" style="10" customWidth="1"/>
    <col min="8" max="8" width="5.73333333333333" style="9" customWidth="1"/>
    <col min="9" max="9" width="4.85" style="9" customWidth="1"/>
    <col min="10" max="10" width="4.55" style="9" customWidth="1"/>
    <col min="11" max="11" width="17.3166666666667" style="6" customWidth="1"/>
    <col min="12" max="12" width="20.7416666666667" style="6" customWidth="1"/>
    <col min="13" max="13" width="14.7" style="9" customWidth="1"/>
    <col min="14" max="14" width="7.05833333333333" style="9" customWidth="1"/>
    <col min="15" max="15" width="13.525" style="10" customWidth="1"/>
    <col min="16" max="16" width="10" style="10" customWidth="1"/>
    <col min="17" max="17" width="16.4666666666667" style="11" customWidth="1"/>
    <col min="18" max="18" width="7.05" style="12" customWidth="1"/>
    <col min="19" max="19" width="11.1666666666667" style="12" customWidth="1"/>
    <col min="20" max="20" width="8.39166666666667" style="12" customWidth="1"/>
    <col min="21" max="22" width="6.175" style="9" customWidth="1"/>
    <col min="23" max="23" width="17.0583333333333" style="12" hidden="1" customWidth="1"/>
    <col min="24" max="24" width="4.55" style="9" customWidth="1"/>
    <col min="25" max="25" width="17.3166666666667" style="6" customWidth="1"/>
    <col min="26" max="26" width="15.5833333333333" style="6" customWidth="1"/>
    <col min="27" max="27" width="11.175" style="9" customWidth="1"/>
    <col min="28" max="28" width="5.59166666666667" style="9" customWidth="1"/>
    <col min="29" max="29" width="13.525" style="10" customWidth="1"/>
    <col min="30" max="30" width="10" style="10" customWidth="1"/>
    <col min="31" max="31" width="16.4666666666667" style="11" customWidth="1"/>
    <col min="32" max="32" width="7.05" style="12" customWidth="1"/>
    <col min="33" max="33" width="11.1666666666667" style="12" customWidth="1"/>
    <col min="34" max="34" width="8.39166666666667" style="12" customWidth="1"/>
    <col min="35" max="35" width="6.175" style="9" customWidth="1"/>
    <col min="36" max="36" width="6.175" style="157" customWidth="1"/>
    <col min="37" max="37" width="12.05" style="158" customWidth="1"/>
    <col min="38" max="38" width="18.525" style="159" customWidth="1"/>
    <col min="39" max="39" width="9" style="9"/>
    <col min="40" max="40" width="5" style="9" customWidth="1"/>
    <col min="41" max="41" width="23.1083333333333" style="9" customWidth="1"/>
    <col min="42" max="42" width="30.775" style="9" customWidth="1"/>
    <col min="43" max="43" width="13.4416666666667" style="9" customWidth="1"/>
    <col min="44" max="44" width="11.3333333333333" style="9" customWidth="1"/>
    <col min="45" max="45" width="16.775" style="9" customWidth="1"/>
    <col min="46" max="46" width="15.5583333333333" style="9" customWidth="1"/>
    <col min="47" max="16384" width="9" style="9"/>
  </cols>
  <sheetData>
    <row r="1" ht="25.5" spans="1:38">
      <c r="A1" s="13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69"/>
      <c r="AK1" s="170"/>
      <c r="AL1" s="171"/>
    </row>
    <row r="2" customFormat="1" ht="25.5" spans="1:38">
      <c r="A2" s="16" t="s">
        <v>1</v>
      </c>
      <c r="B2" s="3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2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69"/>
      <c r="AK2" s="170"/>
      <c r="AL2" s="171"/>
    </row>
    <row r="3" s="3" customFormat="1" ht="25" customHeight="1" spans="1:38">
      <c r="A3" s="3" t="s">
        <v>2</v>
      </c>
      <c r="B3" s="16"/>
      <c r="F3" s="17"/>
      <c r="G3" s="17"/>
      <c r="H3" s="30"/>
      <c r="J3" s="16" t="s">
        <v>3</v>
      </c>
      <c r="O3" s="17"/>
      <c r="P3" s="17"/>
      <c r="U3" s="30"/>
      <c r="V3" s="161"/>
      <c r="W3" s="162"/>
      <c r="X3" s="16" t="s">
        <v>4</v>
      </c>
      <c r="AC3" s="17"/>
      <c r="AD3" s="17"/>
      <c r="AI3" s="30"/>
      <c r="AJ3" s="30"/>
      <c r="AK3" s="172"/>
      <c r="AL3" s="173"/>
    </row>
    <row r="4" s="4" customFormat="1" ht="28" customHeight="1" spans="1:46">
      <c r="A4" s="18" t="s">
        <v>5</v>
      </c>
      <c r="B4" s="18" t="s">
        <v>6</v>
      </c>
      <c r="C4" s="18" t="s">
        <v>7</v>
      </c>
      <c r="D4" s="160" t="s">
        <v>8</v>
      </c>
      <c r="E4" s="18" t="s">
        <v>9</v>
      </c>
      <c r="F4" s="19" t="s">
        <v>10</v>
      </c>
      <c r="G4" s="19" t="s">
        <v>11</v>
      </c>
      <c r="H4" s="32" t="s">
        <v>12</v>
      </c>
      <c r="J4" s="18" t="s">
        <v>5</v>
      </c>
      <c r="K4" s="18" t="s">
        <v>6</v>
      </c>
      <c r="L4" s="18" t="s">
        <v>7</v>
      </c>
      <c r="M4" s="18" t="s">
        <v>13</v>
      </c>
      <c r="N4" s="18" t="s">
        <v>9</v>
      </c>
      <c r="O4" s="19" t="s">
        <v>14</v>
      </c>
      <c r="P4" s="19" t="s">
        <v>11</v>
      </c>
      <c r="Q4" s="18" t="s">
        <v>15</v>
      </c>
      <c r="R4" s="31" t="s">
        <v>16</v>
      </c>
      <c r="S4" s="31" t="s">
        <v>17</v>
      </c>
      <c r="T4" s="31" t="s">
        <v>18</v>
      </c>
      <c r="U4" s="32" t="s">
        <v>12</v>
      </c>
      <c r="V4" s="163"/>
      <c r="W4" s="164"/>
      <c r="X4" s="18" t="s">
        <v>5</v>
      </c>
      <c r="Y4" s="18" t="s">
        <v>6</v>
      </c>
      <c r="Z4" s="18" t="s">
        <v>7</v>
      </c>
      <c r="AA4" s="18" t="s">
        <v>13</v>
      </c>
      <c r="AB4" s="18" t="s">
        <v>9</v>
      </c>
      <c r="AC4" s="19" t="s">
        <v>14</v>
      </c>
      <c r="AD4" s="19" t="s">
        <v>11</v>
      </c>
      <c r="AE4" s="18" t="s">
        <v>15</v>
      </c>
      <c r="AF4" s="31" t="s">
        <v>16</v>
      </c>
      <c r="AG4" s="31" t="s">
        <v>17</v>
      </c>
      <c r="AH4" s="31" t="s">
        <v>18</v>
      </c>
      <c r="AI4" s="174" t="s">
        <v>12</v>
      </c>
      <c r="AJ4" s="175"/>
      <c r="AK4" s="176" t="s">
        <v>19</v>
      </c>
      <c r="AL4" s="177" t="s">
        <v>20</v>
      </c>
      <c r="AN4" s="178" t="s">
        <v>21</v>
      </c>
      <c r="AO4" s="178"/>
      <c r="AP4" s="178"/>
      <c r="AQ4" s="178"/>
      <c r="AR4" s="178"/>
      <c r="AS4" s="178"/>
      <c r="AT4" s="178"/>
    </row>
    <row r="5" s="4" customFormat="1" ht="18" customHeight="1" spans="1:46">
      <c r="A5" s="20"/>
      <c r="B5" s="20"/>
      <c r="C5" s="20"/>
      <c r="D5" s="160"/>
      <c r="E5" s="20"/>
      <c r="F5" s="21"/>
      <c r="G5" s="21"/>
      <c r="H5" s="34"/>
      <c r="J5" s="20"/>
      <c r="K5" s="20"/>
      <c r="L5" s="20"/>
      <c r="M5" s="20"/>
      <c r="N5" s="20"/>
      <c r="O5" s="21"/>
      <c r="P5" s="21"/>
      <c r="Q5" s="20"/>
      <c r="R5" s="33"/>
      <c r="S5" s="33"/>
      <c r="T5" s="33"/>
      <c r="U5" s="34"/>
      <c r="V5" s="163"/>
      <c r="W5" s="164" t="s">
        <v>22</v>
      </c>
      <c r="X5" s="20"/>
      <c r="Y5" s="20"/>
      <c r="Z5" s="20"/>
      <c r="AA5" s="20"/>
      <c r="AB5" s="20"/>
      <c r="AC5" s="21"/>
      <c r="AD5" s="21"/>
      <c r="AE5" s="20"/>
      <c r="AF5" s="33"/>
      <c r="AG5" s="33"/>
      <c r="AH5" s="33"/>
      <c r="AI5" s="174"/>
      <c r="AJ5" s="175"/>
      <c r="AK5" s="176" t="s">
        <v>23</v>
      </c>
      <c r="AL5" s="177"/>
      <c r="AN5" s="179" t="s">
        <v>5</v>
      </c>
      <c r="AO5" s="179" t="s">
        <v>6</v>
      </c>
      <c r="AP5" s="179" t="s">
        <v>7</v>
      </c>
      <c r="AQ5" s="179" t="s">
        <v>13</v>
      </c>
      <c r="AR5" s="179" t="s">
        <v>9</v>
      </c>
      <c r="AS5" s="179" t="s">
        <v>15</v>
      </c>
      <c r="AT5" s="191" t="s">
        <v>16</v>
      </c>
    </row>
    <row r="6" s="4" customFormat="1" ht="15" customHeight="1" spans="1:46">
      <c r="A6" s="22">
        <v>1</v>
      </c>
      <c r="B6" s="23" t="s">
        <v>24</v>
      </c>
      <c r="C6" s="23" t="s">
        <v>25</v>
      </c>
      <c r="D6" s="22" t="s">
        <v>26</v>
      </c>
      <c r="E6" s="22">
        <v>3</v>
      </c>
      <c r="F6" s="24">
        <v>8500</v>
      </c>
      <c r="G6" s="25">
        <f t="shared" ref="G6:G10" si="0">F6*E6</f>
        <v>25500</v>
      </c>
      <c r="H6" s="35" t="s">
        <v>27</v>
      </c>
      <c r="J6" s="22">
        <v>1</v>
      </c>
      <c r="K6" s="23" t="s">
        <v>24</v>
      </c>
      <c r="L6" s="23" t="s">
        <v>25</v>
      </c>
      <c r="M6" s="22">
        <v>143.5</v>
      </c>
      <c r="N6" s="22">
        <v>3</v>
      </c>
      <c r="O6" s="24">
        <v>9800</v>
      </c>
      <c r="P6" s="25">
        <f t="shared" ref="P6:P10" si="1">O6*N6</f>
        <v>29400</v>
      </c>
      <c r="Q6" s="26" t="s">
        <v>28</v>
      </c>
      <c r="R6" s="24">
        <v>49</v>
      </c>
      <c r="S6" s="24">
        <v>8820</v>
      </c>
      <c r="T6" s="24">
        <f t="shared" ref="T6:T69" si="2">S6/R6</f>
        <v>180</v>
      </c>
      <c r="U6" s="35" t="s">
        <v>27</v>
      </c>
      <c r="V6" s="165"/>
      <c r="W6" s="166">
        <f t="shared" ref="W6:W9" si="3">T6*70%</f>
        <v>126</v>
      </c>
      <c r="X6" s="22">
        <v>1</v>
      </c>
      <c r="Y6" s="23" t="s">
        <v>24</v>
      </c>
      <c r="Z6" s="23" t="s">
        <v>25</v>
      </c>
      <c r="AA6" s="22">
        <v>135</v>
      </c>
      <c r="AB6" s="22">
        <v>3</v>
      </c>
      <c r="AC6" s="24">
        <v>9800</v>
      </c>
      <c r="AD6" s="25">
        <f t="shared" ref="AD6:AD10" si="4">AC6*AB6</f>
        <v>29400</v>
      </c>
      <c r="AE6" s="26" t="s">
        <v>28</v>
      </c>
      <c r="AF6" s="24">
        <v>49</v>
      </c>
      <c r="AG6" s="24">
        <v>8820</v>
      </c>
      <c r="AH6" s="24">
        <f t="shared" ref="AH6:AH55" si="5">AG6/AF6</f>
        <v>180</v>
      </c>
      <c r="AI6" s="180" t="s">
        <v>27</v>
      </c>
      <c r="AJ6" s="181"/>
      <c r="AK6" s="182">
        <f>M6-AA6</f>
        <v>8.5</v>
      </c>
      <c r="AL6" s="183"/>
      <c r="AN6" s="184">
        <v>1</v>
      </c>
      <c r="AO6" s="192" t="s">
        <v>29</v>
      </c>
      <c r="AP6" s="184" t="s">
        <v>30</v>
      </c>
      <c r="AQ6" s="188">
        <v>142</v>
      </c>
      <c r="AR6" s="188">
        <v>3</v>
      </c>
      <c r="AS6" s="188" t="s">
        <v>31</v>
      </c>
      <c r="AT6" s="188">
        <v>49</v>
      </c>
    </row>
    <row r="7" s="4" customFormat="1" ht="15" customHeight="1" spans="1:46">
      <c r="A7" s="22"/>
      <c r="B7" s="23"/>
      <c r="C7" s="23"/>
      <c r="D7" s="22"/>
      <c r="E7" s="22"/>
      <c r="F7" s="24"/>
      <c r="G7" s="25"/>
      <c r="H7" s="35"/>
      <c r="J7" s="22"/>
      <c r="K7" s="23"/>
      <c r="L7" s="23"/>
      <c r="M7" s="22"/>
      <c r="N7" s="22"/>
      <c r="O7" s="24"/>
      <c r="P7" s="25"/>
      <c r="Q7" s="26" t="s">
        <v>32</v>
      </c>
      <c r="R7" s="36">
        <f t="shared" ref="R7:R11" si="6">M6-R6</f>
        <v>94.5</v>
      </c>
      <c r="S7" s="24">
        <f t="shared" ref="S7:S11" si="7">P6-S6</f>
        <v>20580</v>
      </c>
      <c r="T7" s="24">
        <f t="shared" si="2"/>
        <v>217.777777777778</v>
      </c>
      <c r="U7" s="35"/>
      <c r="V7" s="165"/>
      <c r="W7" s="164">
        <f t="shared" si="3"/>
        <v>152.444444444444</v>
      </c>
      <c r="X7" s="22"/>
      <c r="Y7" s="23"/>
      <c r="Z7" s="23"/>
      <c r="AA7" s="22"/>
      <c r="AB7" s="22"/>
      <c r="AC7" s="24"/>
      <c r="AD7" s="25"/>
      <c r="AE7" s="26" t="s">
        <v>32</v>
      </c>
      <c r="AF7" s="36">
        <f t="shared" ref="AF7:AF11" si="8">AA6-AF6</f>
        <v>86</v>
      </c>
      <c r="AG7" s="24">
        <f t="shared" ref="AG7:AG11" si="9">AD6-AG6</f>
        <v>20580</v>
      </c>
      <c r="AH7" s="24">
        <f t="shared" si="5"/>
        <v>239.302325581395</v>
      </c>
      <c r="AI7" s="185"/>
      <c r="AJ7" s="181"/>
      <c r="AK7" s="182"/>
      <c r="AL7" s="183"/>
      <c r="AN7" s="184"/>
      <c r="AO7" s="192"/>
      <c r="AP7" s="184"/>
      <c r="AQ7" s="188"/>
      <c r="AR7" s="188"/>
      <c r="AS7" s="188" t="s">
        <v>32</v>
      </c>
      <c r="AT7" s="188">
        <v>93</v>
      </c>
    </row>
    <row r="8" s="4" customFormat="1" ht="15" customHeight="1" spans="1:46">
      <c r="A8" s="22">
        <v>2</v>
      </c>
      <c r="B8" s="23" t="s">
        <v>33</v>
      </c>
      <c r="C8" s="23" t="s">
        <v>25</v>
      </c>
      <c r="D8" s="22" t="s">
        <v>26</v>
      </c>
      <c r="E8" s="22">
        <v>3</v>
      </c>
      <c r="F8" s="24">
        <v>8500</v>
      </c>
      <c r="G8" s="25">
        <f t="shared" si="0"/>
        <v>25500</v>
      </c>
      <c r="H8" s="35"/>
      <c r="J8" s="22">
        <v>2</v>
      </c>
      <c r="K8" s="23" t="s">
        <v>33</v>
      </c>
      <c r="L8" s="23" t="s">
        <v>25</v>
      </c>
      <c r="M8" s="22">
        <v>142</v>
      </c>
      <c r="N8" s="22">
        <v>3</v>
      </c>
      <c r="O8" s="24">
        <v>9800</v>
      </c>
      <c r="P8" s="25">
        <f t="shared" si="1"/>
        <v>29400</v>
      </c>
      <c r="Q8" s="26" t="s">
        <v>28</v>
      </c>
      <c r="R8" s="24">
        <v>49</v>
      </c>
      <c r="S8" s="24">
        <v>8820</v>
      </c>
      <c r="T8" s="24">
        <f t="shared" si="2"/>
        <v>180</v>
      </c>
      <c r="U8" s="35"/>
      <c r="V8" s="165"/>
      <c r="W8" s="164"/>
      <c r="X8" s="22">
        <v>2</v>
      </c>
      <c r="Y8" s="23" t="s">
        <v>33</v>
      </c>
      <c r="Z8" s="23" t="s">
        <v>25</v>
      </c>
      <c r="AA8" s="22">
        <v>137.5</v>
      </c>
      <c r="AB8" s="22">
        <v>3</v>
      </c>
      <c r="AC8" s="24">
        <v>9800</v>
      </c>
      <c r="AD8" s="25">
        <f t="shared" si="4"/>
        <v>29400</v>
      </c>
      <c r="AE8" s="26" t="s">
        <v>28</v>
      </c>
      <c r="AF8" s="24">
        <v>49</v>
      </c>
      <c r="AG8" s="24">
        <v>8820</v>
      </c>
      <c r="AH8" s="24">
        <f t="shared" si="5"/>
        <v>180</v>
      </c>
      <c r="AI8" s="185"/>
      <c r="AJ8" s="181"/>
      <c r="AK8" s="182">
        <f>M8-AA8</f>
        <v>4.5</v>
      </c>
      <c r="AL8" s="183"/>
      <c r="AN8" s="184">
        <v>2</v>
      </c>
      <c r="AO8" s="192" t="s">
        <v>34</v>
      </c>
      <c r="AP8" s="184" t="s">
        <v>30</v>
      </c>
      <c r="AQ8" s="188">
        <v>143.5</v>
      </c>
      <c r="AR8" s="188">
        <v>3</v>
      </c>
      <c r="AS8" s="188" t="s">
        <v>31</v>
      </c>
      <c r="AT8" s="188">
        <v>49</v>
      </c>
    </row>
    <row r="9" s="4" customFormat="1" ht="15" customHeight="1" spans="1:46">
      <c r="A9" s="22"/>
      <c r="B9" s="23"/>
      <c r="C9" s="23"/>
      <c r="D9" s="22"/>
      <c r="E9" s="22"/>
      <c r="F9" s="24"/>
      <c r="G9" s="25"/>
      <c r="H9" s="35"/>
      <c r="J9" s="22"/>
      <c r="K9" s="23"/>
      <c r="L9" s="23"/>
      <c r="M9" s="22"/>
      <c r="N9" s="22"/>
      <c r="O9" s="24"/>
      <c r="P9" s="25"/>
      <c r="Q9" s="26" t="s">
        <v>32</v>
      </c>
      <c r="R9" s="24">
        <f t="shared" si="6"/>
        <v>93</v>
      </c>
      <c r="S9" s="24">
        <f t="shared" si="7"/>
        <v>20580</v>
      </c>
      <c r="T9" s="24">
        <f t="shared" si="2"/>
        <v>221.290322580645</v>
      </c>
      <c r="U9" s="35"/>
      <c r="V9" s="165"/>
      <c r="W9" s="164">
        <f t="shared" si="3"/>
        <v>154.903225806452</v>
      </c>
      <c r="X9" s="22"/>
      <c r="Y9" s="23"/>
      <c r="Z9" s="23"/>
      <c r="AA9" s="22"/>
      <c r="AB9" s="22"/>
      <c r="AC9" s="24"/>
      <c r="AD9" s="25"/>
      <c r="AE9" s="26" t="s">
        <v>32</v>
      </c>
      <c r="AF9" s="36">
        <f t="shared" si="8"/>
        <v>88.5</v>
      </c>
      <c r="AG9" s="24">
        <f t="shared" si="9"/>
        <v>20580</v>
      </c>
      <c r="AH9" s="24">
        <f t="shared" si="5"/>
        <v>232.542372881356</v>
      </c>
      <c r="AI9" s="185"/>
      <c r="AJ9" s="181"/>
      <c r="AK9" s="182"/>
      <c r="AL9" s="183"/>
      <c r="AN9" s="184"/>
      <c r="AO9" s="192"/>
      <c r="AP9" s="184"/>
      <c r="AQ9" s="188"/>
      <c r="AR9" s="188"/>
      <c r="AS9" s="188" t="s">
        <v>32</v>
      </c>
      <c r="AT9" s="188">
        <f>AQ8-AT8</f>
        <v>94.5</v>
      </c>
    </row>
    <row r="10" s="4" customFormat="1" ht="15" customHeight="1" spans="1:46">
      <c r="A10" s="22">
        <v>3</v>
      </c>
      <c r="B10" s="23" t="s">
        <v>35</v>
      </c>
      <c r="C10" s="23" t="s">
        <v>25</v>
      </c>
      <c r="D10" s="22" t="s">
        <v>26</v>
      </c>
      <c r="E10" s="22">
        <v>3</v>
      </c>
      <c r="F10" s="24">
        <v>8500</v>
      </c>
      <c r="G10" s="25">
        <f t="shared" si="0"/>
        <v>25500</v>
      </c>
      <c r="H10" s="35"/>
      <c r="J10" s="22">
        <v>3</v>
      </c>
      <c r="K10" s="23" t="s">
        <v>35</v>
      </c>
      <c r="L10" s="23" t="s">
        <v>25</v>
      </c>
      <c r="M10" s="22">
        <v>141</v>
      </c>
      <c r="N10" s="22">
        <v>3</v>
      </c>
      <c r="O10" s="24">
        <v>9800</v>
      </c>
      <c r="P10" s="25">
        <f t="shared" si="1"/>
        <v>29400</v>
      </c>
      <c r="Q10" s="26" t="s">
        <v>28</v>
      </c>
      <c r="R10" s="24">
        <v>49</v>
      </c>
      <c r="S10" s="24">
        <v>8820</v>
      </c>
      <c r="T10" s="24">
        <f t="shared" si="2"/>
        <v>180</v>
      </c>
      <c r="U10" s="35"/>
      <c r="V10" s="165"/>
      <c r="W10" s="164"/>
      <c r="X10" s="22">
        <v>3</v>
      </c>
      <c r="Y10" s="23" t="s">
        <v>35</v>
      </c>
      <c r="Z10" s="23" t="s">
        <v>25</v>
      </c>
      <c r="AA10" s="22">
        <v>138.5</v>
      </c>
      <c r="AB10" s="22">
        <v>3</v>
      </c>
      <c r="AC10" s="24">
        <v>9800</v>
      </c>
      <c r="AD10" s="25">
        <f t="shared" si="4"/>
        <v>29400</v>
      </c>
      <c r="AE10" s="26" t="s">
        <v>28</v>
      </c>
      <c r="AF10" s="24">
        <v>49</v>
      </c>
      <c r="AG10" s="24">
        <v>8820</v>
      </c>
      <c r="AH10" s="24">
        <f t="shared" si="5"/>
        <v>180</v>
      </c>
      <c r="AI10" s="185"/>
      <c r="AJ10" s="181"/>
      <c r="AK10" s="182">
        <f>M10-AA10</f>
        <v>2.5</v>
      </c>
      <c r="AL10" s="183"/>
      <c r="AN10" s="184">
        <v>3</v>
      </c>
      <c r="AO10" s="192" t="s">
        <v>36</v>
      </c>
      <c r="AP10" s="184" t="s">
        <v>30</v>
      </c>
      <c r="AQ10" s="188">
        <v>142</v>
      </c>
      <c r="AR10" s="188">
        <v>3</v>
      </c>
      <c r="AS10" s="188" t="s">
        <v>31</v>
      </c>
      <c r="AT10" s="188">
        <v>49</v>
      </c>
    </row>
    <row r="11" s="4" customFormat="1" ht="15" customHeight="1" spans="1:46">
      <c r="A11" s="22"/>
      <c r="B11" s="23"/>
      <c r="C11" s="23"/>
      <c r="D11" s="22"/>
      <c r="E11" s="22"/>
      <c r="F11" s="24"/>
      <c r="G11" s="25"/>
      <c r="H11" s="35"/>
      <c r="J11" s="22"/>
      <c r="K11" s="23"/>
      <c r="L11" s="23"/>
      <c r="M11" s="22"/>
      <c r="N11" s="22"/>
      <c r="O11" s="24"/>
      <c r="P11" s="25"/>
      <c r="Q11" s="26" t="s">
        <v>32</v>
      </c>
      <c r="R11" s="24">
        <f t="shared" si="6"/>
        <v>92</v>
      </c>
      <c r="S11" s="24">
        <f t="shared" si="7"/>
        <v>20580</v>
      </c>
      <c r="T11" s="24">
        <f t="shared" si="2"/>
        <v>223.695652173913</v>
      </c>
      <c r="U11" s="35"/>
      <c r="V11" s="165"/>
      <c r="W11" s="164">
        <f>T11*70%</f>
        <v>156.586956521739</v>
      </c>
      <c r="X11" s="22"/>
      <c r="Y11" s="23"/>
      <c r="Z11" s="23"/>
      <c r="AA11" s="22"/>
      <c r="AB11" s="22"/>
      <c r="AC11" s="24"/>
      <c r="AD11" s="25"/>
      <c r="AE11" s="26" t="s">
        <v>32</v>
      </c>
      <c r="AF11" s="36">
        <f t="shared" si="8"/>
        <v>89.5</v>
      </c>
      <c r="AG11" s="24">
        <f t="shared" si="9"/>
        <v>20580</v>
      </c>
      <c r="AH11" s="24">
        <f t="shared" si="5"/>
        <v>229.944134078212</v>
      </c>
      <c r="AI11" s="185"/>
      <c r="AJ11" s="181"/>
      <c r="AK11" s="182"/>
      <c r="AL11" s="183"/>
      <c r="AN11" s="184"/>
      <c r="AO11" s="192"/>
      <c r="AP11" s="184"/>
      <c r="AQ11" s="188"/>
      <c r="AR11" s="188"/>
      <c r="AS11" s="188" t="s">
        <v>32</v>
      </c>
      <c r="AT11" s="188">
        <v>93</v>
      </c>
    </row>
    <row r="12" s="4" customFormat="1" ht="15" customHeight="1" spans="1:46">
      <c r="A12" s="22">
        <v>4</v>
      </c>
      <c r="B12" s="23" t="s">
        <v>37</v>
      </c>
      <c r="C12" s="23" t="s">
        <v>25</v>
      </c>
      <c r="D12" s="22" t="s">
        <v>26</v>
      </c>
      <c r="E12" s="22">
        <v>3</v>
      </c>
      <c r="F12" s="24">
        <v>8500</v>
      </c>
      <c r="G12" s="25">
        <f>F12*E12</f>
        <v>25500</v>
      </c>
      <c r="H12" s="35"/>
      <c r="J12" s="22">
        <v>4</v>
      </c>
      <c r="K12" s="23" t="s">
        <v>37</v>
      </c>
      <c r="L12" s="23" t="s">
        <v>25</v>
      </c>
      <c r="M12" s="22">
        <v>144</v>
      </c>
      <c r="N12" s="22">
        <v>3</v>
      </c>
      <c r="O12" s="24">
        <v>9800</v>
      </c>
      <c r="P12" s="25">
        <f>O12*N12</f>
        <v>29400</v>
      </c>
      <c r="Q12" s="26" t="s">
        <v>28</v>
      </c>
      <c r="R12" s="24">
        <v>49</v>
      </c>
      <c r="S12" s="24">
        <v>8820</v>
      </c>
      <c r="T12" s="24">
        <f t="shared" si="2"/>
        <v>180</v>
      </c>
      <c r="U12" s="35"/>
      <c r="V12" s="165"/>
      <c r="W12" s="164"/>
      <c r="X12" s="22">
        <v>4</v>
      </c>
      <c r="Y12" s="23" t="s">
        <v>37</v>
      </c>
      <c r="Z12" s="23" t="s">
        <v>25</v>
      </c>
      <c r="AA12" s="22">
        <v>144</v>
      </c>
      <c r="AB12" s="22">
        <v>3</v>
      </c>
      <c r="AC12" s="24">
        <v>9800</v>
      </c>
      <c r="AD12" s="25">
        <f>AC12*AB12</f>
        <v>29400</v>
      </c>
      <c r="AE12" s="26" t="s">
        <v>28</v>
      </c>
      <c r="AF12" s="24">
        <v>49</v>
      </c>
      <c r="AG12" s="24">
        <v>8820</v>
      </c>
      <c r="AH12" s="24">
        <f t="shared" si="5"/>
        <v>180</v>
      </c>
      <c r="AI12" s="185"/>
      <c r="AJ12" s="181"/>
      <c r="AK12" s="182">
        <f>M12-AA12</f>
        <v>0</v>
      </c>
      <c r="AL12" s="183"/>
      <c r="AN12" s="184">
        <v>4</v>
      </c>
      <c r="AO12" s="192" t="s">
        <v>38</v>
      </c>
      <c r="AP12" s="184" t="s">
        <v>30</v>
      </c>
      <c r="AQ12" s="188">
        <v>142</v>
      </c>
      <c r="AR12" s="188">
        <v>3</v>
      </c>
      <c r="AS12" s="188" t="s">
        <v>31</v>
      </c>
      <c r="AT12" s="188">
        <v>49</v>
      </c>
    </row>
    <row r="13" s="4" customFormat="1" ht="15" customHeight="1" spans="1:46">
      <c r="A13" s="22"/>
      <c r="B13" s="23"/>
      <c r="C13" s="23"/>
      <c r="D13" s="22"/>
      <c r="E13" s="22"/>
      <c r="F13" s="24"/>
      <c r="G13" s="25"/>
      <c r="H13" s="35"/>
      <c r="J13" s="22"/>
      <c r="K13" s="23"/>
      <c r="L13" s="23"/>
      <c r="M13" s="22"/>
      <c r="N13" s="22"/>
      <c r="O13" s="24"/>
      <c r="P13" s="25"/>
      <c r="Q13" s="26" t="s">
        <v>32</v>
      </c>
      <c r="R13" s="24">
        <f>M12-R12</f>
        <v>95</v>
      </c>
      <c r="S13" s="24">
        <f>P12-S12</f>
        <v>20580</v>
      </c>
      <c r="T13" s="24">
        <f t="shared" si="2"/>
        <v>216.631578947368</v>
      </c>
      <c r="U13" s="35"/>
      <c r="V13" s="165"/>
      <c r="W13" s="164">
        <f>T13*70%</f>
        <v>151.642105263158</v>
      </c>
      <c r="X13" s="22"/>
      <c r="Y13" s="23"/>
      <c r="Z13" s="23"/>
      <c r="AA13" s="22"/>
      <c r="AB13" s="22"/>
      <c r="AC13" s="24"/>
      <c r="AD13" s="25"/>
      <c r="AE13" s="26" t="s">
        <v>32</v>
      </c>
      <c r="AF13" s="24">
        <f>AA12-AF12</f>
        <v>95</v>
      </c>
      <c r="AG13" s="24">
        <f>AD12-AG12</f>
        <v>20580</v>
      </c>
      <c r="AH13" s="24">
        <f t="shared" si="5"/>
        <v>216.631578947368</v>
      </c>
      <c r="AI13" s="185"/>
      <c r="AJ13" s="181"/>
      <c r="AK13" s="182"/>
      <c r="AL13" s="183"/>
      <c r="AN13" s="184"/>
      <c r="AO13" s="192"/>
      <c r="AP13" s="184"/>
      <c r="AQ13" s="188"/>
      <c r="AR13" s="188"/>
      <c r="AS13" s="188" t="s">
        <v>32</v>
      </c>
      <c r="AT13" s="188">
        <v>93</v>
      </c>
    </row>
    <row r="14" s="4" customFormat="1" ht="15" customHeight="1" spans="1:46">
      <c r="A14" s="22">
        <v>5</v>
      </c>
      <c r="B14" s="23" t="s">
        <v>39</v>
      </c>
      <c r="C14" s="23" t="s">
        <v>25</v>
      </c>
      <c r="D14" s="22" t="s">
        <v>26</v>
      </c>
      <c r="E14" s="22">
        <v>3</v>
      </c>
      <c r="F14" s="24">
        <v>8800</v>
      </c>
      <c r="G14" s="25">
        <f>F14*E14</f>
        <v>26400</v>
      </c>
      <c r="H14" s="35"/>
      <c r="J14" s="22">
        <v>5</v>
      </c>
      <c r="K14" s="23" t="s">
        <v>39</v>
      </c>
      <c r="L14" s="23" t="s">
        <v>25</v>
      </c>
      <c r="M14" s="22">
        <v>144</v>
      </c>
      <c r="N14" s="22">
        <v>3</v>
      </c>
      <c r="O14" s="24">
        <v>10300</v>
      </c>
      <c r="P14" s="25">
        <f>O14*N14</f>
        <v>30900</v>
      </c>
      <c r="Q14" s="26" t="s">
        <v>28</v>
      </c>
      <c r="R14" s="24">
        <v>49</v>
      </c>
      <c r="S14" s="24">
        <v>8820</v>
      </c>
      <c r="T14" s="24">
        <f t="shared" si="2"/>
        <v>180</v>
      </c>
      <c r="U14" s="35"/>
      <c r="V14" s="165"/>
      <c r="W14" s="164"/>
      <c r="X14" s="22">
        <v>5</v>
      </c>
      <c r="Y14" s="23" t="s">
        <v>39</v>
      </c>
      <c r="Z14" s="23" t="s">
        <v>25</v>
      </c>
      <c r="AA14" s="22">
        <v>141.5</v>
      </c>
      <c r="AB14" s="22">
        <v>3</v>
      </c>
      <c r="AC14" s="24">
        <v>10300</v>
      </c>
      <c r="AD14" s="25">
        <f>AC14*AB14</f>
        <v>30900</v>
      </c>
      <c r="AE14" s="26" t="s">
        <v>28</v>
      </c>
      <c r="AF14" s="24">
        <v>49</v>
      </c>
      <c r="AG14" s="24">
        <v>8820</v>
      </c>
      <c r="AH14" s="24">
        <f t="shared" si="5"/>
        <v>180</v>
      </c>
      <c r="AI14" s="185"/>
      <c r="AJ14" s="181"/>
      <c r="AK14" s="182">
        <f>M14-AA14</f>
        <v>2.5</v>
      </c>
      <c r="AL14" s="183"/>
      <c r="AN14" s="184">
        <v>5</v>
      </c>
      <c r="AO14" s="193" t="s">
        <v>40</v>
      </c>
      <c r="AP14" s="193" t="s">
        <v>41</v>
      </c>
      <c r="AQ14" s="188">
        <v>145</v>
      </c>
      <c r="AR14" s="188">
        <v>3</v>
      </c>
      <c r="AS14" s="188" t="s">
        <v>31</v>
      </c>
      <c r="AT14" s="184">
        <v>49</v>
      </c>
    </row>
    <row r="15" s="4" customFormat="1" ht="15" customHeight="1" spans="1:46">
      <c r="A15" s="22"/>
      <c r="B15" s="23"/>
      <c r="C15" s="23"/>
      <c r="D15" s="22"/>
      <c r="E15" s="22">
        <v>3</v>
      </c>
      <c r="F15" s="24"/>
      <c r="G15" s="25"/>
      <c r="H15" s="35"/>
      <c r="J15" s="22"/>
      <c r="K15" s="23"/>
      <c r="L15" s="23"/>
      <c r="M15" s="22"/>
      <c r="N15" s="22">
        <v>3</v>
      </c>
      <c r="O15" s="24"/>
      <c r="P15" s="25"/>
      <c r="Q15" s="26" t="s">
        <v>32</v>
      </c>
      <c r="R15" s="24">
        <f>M14-R14</f>
        <v>95</v>
      </c>
      <c r="S15" s="24">
        <f>P14-S14</f>
        <v>22080</v>
      </c>
      <c r="T15" s="24">
        <f t="shared" si="2"/>
        <v>232.421052631579</v>
      </c>
      <c r="U15" s="35"/>
      <c r="V15" s="165"/>
      <c r="W15" s="164">
        <f>T15*70%</f>
        <v>162.694736842105</v>
      </c>
      <c r="X15" s="22"/>
      <c r="Y15" s="23"/>
      <c r="Z15" s="23"/>
      <c r="AA15" s="22"/>
      <c r="AB15" s="22">
        <v>3</v>
      </c>
      <c r="AC15" s="24"/>
      <c r="AD15" s="25"/>
      <c r="AE15" s="26" t="s">
        <v>32</v>
      </c>
      <c r="AF15" s="36">
        <f>AA14-AF14</f>
        <v>92.5</v>
      </c>
      <c r="AG15" s="24">
        <f>AD14-AG14</f>
        <v>22080</v>
      </c>
      <c r="AH15" s="24">
        <f t="shared" si="5"/>
        <v>238.702702702703</v>
      </c>
      <c r="AI15" s="185"/>
      <c r="AJ15" s="181"/>
      <c r="AK15" s="182"/>
      <c r="AL15" s="183"/>
      <c r="AN15" s="184"/>
      <c r="AO15" s="193"/>
      <c r="AP15" s="193"/>
      <c r="AQ15" s="188"/>
      <c r="AR15" s="188"/>
      <c r="AS15" s="188" t="s">
        <v>32</v>
      </c>
      <c r="AT15" s="188">
        <f t="shared" ref="AT15:AT19" si="10">AQ14-AT14</f>
        <v>96</v>
      </c>
    </row>
    <row r="16" s="5" customFormat="1" ht="15" customHeight="1" spans="1:46">
      <c r="A16" s="22">
        <v>6</v>
      </c>
      <c r="B16" s="23" t="s">
        <v>42</v>
      </c>
      <c r="C16" s="23" t="s">
        <v>25</v>
      </c>
      <c r="D16" s="22" t="s">
        <v>26</v>
      </c>
      <c r="E16" s="27">
        <v>3</v>
      </c>
      <c r="F16" s="24">
        <v>8500</v>
      </c>
      <c r="G16" s="29">
        <f>F16*E16</f>
        <v>25500</v>
      </c>
      <c r="H16" s="35"/>
      <c r="J16" s="22">
        <v>6</v>
      </c>
      <c r="K16" s="23" t="s">
        <v>42</v>
      </c>
      <c r="L16" s="23" t="s">
        <v>25</v>
      </c>
      <c r="M16" s="27">
        <v>138</v>
      </c>
      <c r="N16" s="27">
        <v>3</v>
      </c>
      <c r="O16" s="28">
        <v>9800</v>
      </c>
      <c r="P16" s="29">
        <f>O16*N16</f>
        <v>29400</v>
      </c>
      <c r="Q16" s="26" t="s">
        <v>28</v>
      </c>
      <c r="R16" s="24">
        <v>49</v>
      </c>
      <c r="S16" s="24">
        <v>8820</v>
      </c>
      <c r="T16" s="24">
        <f t="shared" si="2"/>
        <v>180</v>
      </c>
      <c r="U16" s="35"/>
      <c r="V16" s="165"/>
      <c r="W16" s="167"/>
      <c r="X16" s="22">
        <v>6</v>
      </c>
      <c r="Y16" s="23" t="s">
        <v>42</v>
      </c>
      <c r="Z16" s="23" t="s">
        <v>25</v>
      </c>
      <c r="AA16" s="27">
        <v>139</v>
      </c>
      <c r="AB16" s="27">
        <v>3</v>
      </c>
      <c r="AC16" s="28">
        <v>9800</v>
      </c>
      <c r="AD16" s="29">
        <f>AC16*AB16</f>
        <v>29400</v>
      </c>
      <c r="AE16" s="26" t="s">
        <v>28</v>
      </c>
      <c r="AF16" s="24">
        <v>49</v>
      </c>
      <c r="AG16" s="24">
        <v>8820</v>
      </c>
      <c r="AH16" s="24">
        <f t="shared" si="5"/>
        <v>180</v>
      </c>
      <c r="AI16" s="185"/>
      <c r="AJ16" s="181"/>
      <c r="AK16" s="182">
        <f>M16-AA16</f>
        <v>-1</v>
      </c>
      <c r="AL16" s="186"/>
      <c r="AN16" s="184">
        <v>6</v>
      </c>
      <c r="AO16" s="193" t="s">
        <v>43</v>
      </c>
      <c r="AP16" s="193" t="s">
        <v>41</v>
      </c>
      <c r="AQ16" s="188">
        <v>141.5</v>
      </c>
      <c r="AR16" s="188">
        <v>3</v>
      </c>
      <c r="AS16" s="188" t="s">
        <v>31</v>
      </c>
      <c r="AT16" s="184">
        <v>49</v>
      </c>
    </row>
    <row r="17" s="5" customFormat="1" ht="15" customHeight="1" spans="1:46">
      <c r="A17" s="22"/>
      <c r="B17" s="23"/>
      <c r="C17" s="23"/>
      <c r="D17" s="22"/>
      <c r="E17" s="27"/>
      <c r="F17" s="24"/>
      <c r="G17" s="29"/>
      <c r="H17" s="35"/>
      <c r="J17" s="22"/>
      <c r="K17" s="23"/>
      <c r="L17" s="23"/>
      <c r="M17" s="27"/>
      <c r="N17" s="27"/>
      <c r="O17" s="28"/>
      <c r="P17" s="29"/>
      <c r="Q17" s="26" t="s">
        <v>32</v>
      </c>
      <c r="R17" s="24">
        <f>M16-R16</f>
        <v>89</v>
      </c>
      <c r="S17" s="24">
        <f>P16-S16</f>
        <v>20580</v>
      </c>
      <c r="T17" s="24">
        <f t="shared" si="2"/>
        <v>231.23595505618</v>
      </c>
      <c r="U17" s="35"/>
      <c r="V17" s="165"/>
      <c r="W17" s="164">
        <f>T17*70%</f>
        <v>161.865168539326</v>
      </c>
      <c r="X17" s="22"/>
      <c r="Y17" s="23"/>
      <c r="Z17" s="23"/>
      <c r="AA17" s="27"/>
      <c r="AB17" s="27"/>
      <c r="AC17" s="28"/>
      <c r="AD17" s="29"/>
      <c r="AE17" s="26" t="s">
        <v>32</v>
      </c>
      <c r="AF17" s="24">
        <f>AA16-AF16</f>
        <v>90</v>
      </c>
      <c r="AG17" s="24">
        <f>AD16-AG16</f>
        <v>20580</v>
      </c>
      <c r="AH17" s="24">
        <f t="shared" si="5"/>
        <v>228.666666666667</v>
      </c>
      <c r="AI17" s="185"/>
      <c r="AJ17" s="181"/>
      <c r="AK17" s="182"/>
      <c r="AL17" s="186"/>
      <c r="AN17" s="184"/>
      <c r="AO17" s="193"/>
      <c r="AP17" s="193"/>
      <c r="AQ17" s="188"/>
      <c r="AR17" s="188"/>
      <c r="AS17" s="188" t="s">
        <v>32</v>
      </c>
      <c r="AT17" s="188">
        <f t="shared" si="10"/>
        <v>92.5</v>
      </c>
    </row>
    <row r="18" s="5" customFormat="1" ht="15" customHeight="1" spans="1:46">
      <c r="A18" s="22">
        <v>7</v>
      </c>
      <c r="B18" s="23" t="s">
        <v>44</v>
      </c>
      <c r="C18" s="23" t="s">
        <v>25</v>
      </c>
      <c r="D18" s="22" t="s">
        <v>26</v>
      </c>
      <c r="E18" s="27">
        <v>3</v>
      </c>
      <c r="F18" s="24">
        <v>8500</v>
      </c>
      <c r="G18" s="29">
        <f>F18*E18</f>
        <v>25500</v>
      </c>
      <c r="H18" s="35"/>
      <c r="J18" s="22">
        <v>7</v>
      </c>
      <c r="K18" s="23" t="s">
        <v>44</v>
      </c>
      <c r="L18" s="23" t="s">
        <v>25</v>
      </c>
      <c r="M18" s="27">
        <v>132</v>
      </c>
      <c r="N18" s="27">
        <v>3</v>
      </c>
      <c r="O18" s="28">
        <v>9800</v>
      </c>
      <c r="P18" s="29">
        <f>O18*N18</f>
        <v>29400</v>
      </c>
      <c r="Q18" s="26" t="s">
        <v>28</v>
      </c>
      <c r="R18" s="24">
        <v>49</v>
      </c>
      <c r="S18" s="24">
        <v>8820</v>
      </c>
      <c r="T18" s="24">
        <f t="shared" si="2"/>
        <v>180</v>
      </c>
      <c r="U18" s="35"/>
      <c r="V18" s="165"/>
      <c r="W18" s="167"/>
      <c r="X18" s="22">
        <v>7</v>
      </c>
      <c r="Y18" s="23" t="s">
        <v>44</v>
      </c>
      <c r="Z18" s="23" t="s">
        <v>25</v>
      </c>
      <c r="AA18" s="27">
        <v>140</v>
      </c>
      <c r="AB18" s="27">
        <v>3</v>
      </c>
      <c r="AC18" s="28">
        <v>9800</v>
      </c>
      <c r="AD18" s="29">
        <f>AC18*AB18</f>
        <v>29400</v>
      </c>
      <c r="AE18" s="26" t="s">
        <v>28</v>
      </c>
      <c r="AF18" s="24">
        <v>49</v>
      </c>
      <c r="AG18" s="24">
        <v>8820</v>
      </c>
      <c r="AH18" s="24">
        <f t="shared" si="5"/>
        <v>180</v>
      </c>
      <c r="AI18" s="185"/>
      <c r="AJ18" s="181"/>
      <c r="AK18" s="182">
        <f>M18-AA18</f>
        <v>-8</v>
      </c>
      <c r="AL18" s="186"/>
      <c r="AN18" s="184">
        <v>7</v>
      </c>
      <c r="AO18" s="193" t="s">
        <v>45</v>
      </c>
      <c r="AP18" s="193" t="s">
        <v>41</v>
      </c>
      <c r="AQ18" s="188">
        <v>145</v>
      </c>
      <c r="AR18" s="188">
        <v>3</v>
      </c>
      <c r="AS18" s="188" t="s">
        <v>31</v>
      </c>
      <c r="AT18" s="184">
        <v>49</v>
      </c>
    </row>
    <row r="19" s="5" customFormat="1" ht="15" customHeight="1" spans="1:46">
      <c r="A19" s="22"/>
      <c r="B19" s="23"/>
      <c r="C19" s="23"/>
      <c r="D19" s="22"/>
      <c r="E19" s="27"/>
      <c r="F19" s="24"/>
      <c r="G19" s="29"/>
      <c r="H19" s="35"/>
      <c r="J19" s="22"/>
      <c r="K19" s="23"/>
      <c r="L19" s="23"/>
      <c r="M19" s="27"/>
      <c r="N19" s="27"/>
      <c r="O19" s="28"/>
      <c r="P19" s="29"/>
      <c r="Q19" s="26" t="s">
        <v>32</v>
      </c>
      <c r="R19" s="24">
        <f>M18-R18</f>
        <v>83</v>
      </c>
      <c r="S19" s="24">
        <f>P18-S18</f>
        <v>20580</v>
      </c>
      <c r="T19" s="24">
        <f t="shared" si="2"/>
        <v>247.951807228916</v>
      </c>
      <c r="U19" s="35"/>
      <c r="V19" s="165"/>
      <c r="W19" s="164">
        <f>T19*70%</f>
        <v>173.566265060241</v>
      </c>
      <c r="X19" s="22"/>
      <c r="Y19" s="23"/>
      <c r="Z19" s="23"/>
      <c r="AA19" s="27"/>
      <c r="AB19" s="27"/>
      <c r="AC19" s="28"/>
      <c r="AD19" s="29"/>
      <c r="AE19" s="26" t="s">
        <v>32</v>
      </c>
      <c r="AF19" s="24">
        <f>AA18-AF18</f>
        <v>91</v>
      </c>
      <c r="AG19" s="24">
        <f>AD18-AG18</f>
        <v>20580</v>
      </c>
      <c r="AH19" s="24">
        <f t="shared" si="5"/>
        <v>226.153846153846</v>
      </c>
      <c r="AI19" s="185"/>
      <c r="AJ19" s="181"/>
      <c r="AK19" s="182"/>
      <c r="AL19" s="186"/>
      <c r="AN19" s="184"/>
      <c r="AO19" s="193"/>
      <c r="AP19" s="193"/>
      <c r="AQ19" s="188"/>
      <c r="AR19" s="188"/>
      <c r="AS19" s="188" t="s">
        <v>32</v>
      </c>
      <c r="AT19" s="188">
        <f t="shared" si="10"/>
        <v>96</v>
      </c>
    </row>
    <row r="20" s="4" customFormat="1" ht="15" customHeight="1" spans="1:46">
      <c r="A20" s="22">
        <v>8</v>
      </c>
      <c r="B20" s="23" t="s">
        <v>46</v>
      </c>
      <c r="C20" s="23" t="s">
        <v>25</v>
      </c>
      <c r="D20" s="22" t="s">
        <v>26</v>
      </c>
      <c r="E20" s="22">
        <v>3</v>
      </c>
      <c r="F20" s="24">
        <v>9000</v>
      </c>
      <c r="G20" s="25">
        <f>F20*E20</f>
        <v>27000</v>
      </c>
      <c r="H20" s="35"/>
      <c r="J20" s="22">
        <v>8</v>
      </c>
      <c r="K20" s="23" t="s">
        <v>46</v>
      </c>
      <c r="L20" s="23" t="s">
        <v>25</v>
      </c>
      <c r="M20" s="22">
        <v>142</v>
      </c>
      <c r="N20" s="22">
        <v>3</v>
      </c>
      <c r="O20" s="24">
        <v>10800</v>
      </c>
      <c r="P20" s="25">
        <f>O20*N20</f>
        <v>32400</v>
      </c>
      <c r="Q20" s="26" t="s">
        <v>28</v>
      </c>
      <c r="R20" s="24">
        <v>49</v>
      </c>
      <c r="S20" s="24">
        <v>8820</v>
      </c>
      <c r="T20" s="24">
        <f t="shared" si="2"/>
        <v>180</v>
      </c>
      <c r="U20" s="35"/>
      <c r="V20" s="165"/>
      <c r="W20" s="164"/>
      <c r="X20" s="22">
        <v>8</v>
      </c>
      <c r="Y20" s="23" t="s">
        <v>46</v>
      </c>
      <c r="Z20" s="23" t="s">
        <v>25</v>
      </c>
      <c r="AA20" s="22">
        <v>140</v>
      </c>
      <c r="AB20" s="22">
        <v>3</v>
      </c>
      <c r="AC20" s="24">
        <v>10800</v>
      </c>
      <c r="AD20" s="25">
        <f>AC20*AB20</f>
        <v>32400</v>
      </c>
      <c r="AE20" s="26" t="s">
        <v>28</v>
      </c>
      <c r="AF20" s="24">
        <v>49</v>
      </c>
      <c r="AG20" s="24">
        <v>8820</v>
      </c>
      <c r="AH20" s="24">
        <f t="shared" si="5"/>
        <v>180</v>
      </c>
      <c r="AI20" s="185"/>
      <c r="AJ20" s="181"/>
      <c r="AK20" s="182">
        <f>M20-AA20</f>
        <v>2</v>
      </c>
      <c r="AL20" s="183"/>
      <c r="AN20" s="184">
        <v>8</v>
      </c>
      <c r="AO20" s="193" t="s">
        <v>47</v>
      </c>
      <c r="AP20" s="193" t="s">
        <v>41</v>
      </c>
      <c r="AQ20" s="188">
        <v>136.5</v>
      </c>
      <c r="AR20" s="188">
        <v>3</v>
      </c>
      <c r="AS20" s="188" t="s">
        <v>31</v>
      </c>
      <c r="AT20" s="184">
        <v>49</v>
      </c>
    </row>
    <row r="21" s="4" customFormat="1" ht="15" customHeight="1" spans="1:46">
      <c r="A21" s="22"/>
      <c r="B21" s="23"/>
      <c r="C21" s="23"/>
      <c r="D21" s="22"/>
      <c r="E21" s="22">
        <v>3</v>
      </c>
      <c r="F21" s="24"/>
      <c r="G21" s="25"/>
      <c r="H21" s="35"/>
      <c r="J21" s="22"/>
      <c r="K21" s="23"/>
      <c r="L21" s="23"/>
      <c r="M21" s="22"/>
      <c r="N21" s="22">
        <v>3</v>
      </c>
      <c r="O21" s="24"/>
      <c r="P21" s="25"/>
      <c r="Q21" s="26" t="s">
        <v>32</v>
      </c>
      <c r="R21" s="24">
        <f>M20-R20</f>
        <v>93</v>
      </c>
      <c r="S21" s="24">
        <f>P20-S20</f>
        <v>23580</v>
      </c>
      <c r="T21" s="24">
        <f t="shared" si="2"/>
        <v>253.548387096774</v>
      </c>
      <c r="U21" s="35"/>
      <c r="V21" s="165"/>
      <c r="W21" s="164">
        <f>T21*70%</f>
        <v>177.483870967742</v>
      </c>
      <c r="X21" s="22"/>
      <c r="Y21" s="23"/>
      <c r="Z21" s="23"/>
      <c r="AA21" s="22"/>
      <c r="AB21" s="22">
        <v>3</v>
      </c>
      <c r="AC21" s="24"/>
      <c r="AD21" s="25"/>
      <c r="AE21" s="26" t="s">
        <v>32</v>
      </c>
      <c r="AF21" s="24">
        <f>AA20-AF20</f>
        <v>91</v>
      </c>
      <c r="AG21" s="24">
        <f>AD20-AG20</f>
        <v>23580</v>
      </c>
      <c r="AH21" s="24">
        <f t="shared" si="5"/>
        <v>259.120879120879</v>
      </c>
      <c r="AI21" s="185"/>
      <c r="AJ21" s="181"/>
      <c r="AK21" s="182"/>
      <c r="AL21" s="183"/>
      <c r="AN21" s="184"/>
      <c r="AO21" s="193"/>
      <c r="AP21" s="193"/>
      <c r="AQ21" s="188"/>
      <c r="AR21" s="188"/>
      <c r="AS21" s="188" t="s">
        <v>32</v>
      </c>
      <c r="AT21" s="188">
        <f t="shared" ref="AT21:AT25" si="11">AQ20-AT20</f>
        <v>87.5</v>
      </c>
    </row>
    <row r="22" s="4" customFormat="1" ht="15" customHeight="1" spans="1:46">
      <c r="A22" s="22">
        <v>9</v>
      </c>
      <c r="B22" s="23" t="s">
        <v>48</v>
      </c>
      <c r="C22" s="23" t="s">
        <v>25</v>
      </c>
      <c r="D22" s="22" t="s">
        <v>26</v>
      </c>
      <c r="E22" s="22">
        <v>3</v>
      </c>
      <c r="F22" s="24">
        <v>9000</v>
      </c>
      <c r="G22" s="25">
        <f>F22*E22</f>
        <v>27000</v>
      </c>
      <c r="H22" s="35"/>
      <c r="J22" s="22">
        <v>9</v>
      </c>
      <c r="K22" s="23" t="s">
        <v>48</v>
      </c>
      <c r="L22" s="23" t="s">
        <v>25</v>
      </c>
      <c r="M22" s="22">
        <v>140</v>
      </c>
      <c r="N22" s="22">
        <v>3</v>
      </c>
      <c r="O22" s="24">
        <v>10800</v>
      </c>
      <c r="P22" s="25">
        <f>O22*N22</f>
        <v>32400</v>
      </c>
      <c r="Q22" s="26" t="s">
        <v>28</v>
      </c>
      <c r="R22" s="24">
        <v>49</v>
      </c>
      <c r="S22" s="24">
        <v>8820</v>
      </c>
      <c r="T22" s="24">
        <f t="shared" si="2"/>
        <v>180</v>
      </c>
      <c r="U22" s="35"/>
      <c r="V22" s="165"/>
      <c r="W22" s="164"/>
      <c r="X22" s="22">
        <v>9</v>
      </c>
      <c r="Y22" s="23" t="s">
        <v>48</v>
      </c>
      <c r="Z22" s="23" t="s">
        <v>25</v>
      </c>
      <c r="AA22" s="22">
        <v>136</v>
      </c>
      <c r="AB22" s="22">
        <v>3</v>
      </c>
      <c r="AC22" s="24">
        <v>10800</v>
      </c>
      <c r="AD22" s="25">
        <f>AC22*AB22</f>
        <v>32400</v>
      </c>
      <c r="AE22" s="26" t="s">
        <v>28</v>
      </c>
      <c r="AF22" s="24">
        <v>49</v>
      </c>
      <c r="AG22" s="24">
        <v>8820</v>
      </c>
      <c r="AH22" s="24">
        <f t="shared" si="5"/>
        <v>180</v>
      </c>
      <c r="AI22" s="185"/>
      <c r="AJ22" s="181"/>
      <c r="AK22" s="182">
        <f>M22-AA22</f>
        <v>4</v>
      </c>
      <c r="AL22" s="183"/>
      <c r="AN22" s="187">
        <v>9</v>
      </c>
      <c r="AO22" s="194" t="s">
        <v>49</v>
      </c>
      <c r="AP22" s="194" t="s">
        <v>41</v>
      </c>
      <c r="AQ22" s="195">
        <v>145</v>
      </c>
      <c r="AR22" s="195">
        <v>3</v>
      </c>
      <c r="AS22" s="195" t="s">
        <v>31</v>
      </c>
      <c r="AT22" s="187">
        <v>49</v>
      </c>
    </row>
    <row r="23" s="4" customFormat="1" ht="15" customHeight="1" spans="1:46">
      <c r="A23" s="22"/>
      <c r="B23" s="23"/>
      <c r="C23" s="23"/>
      <c r="D23" s="22"/>
      <c r="E23" s="22">
        <v>3</v>
      </c>
      <c r="F23" s="24"/>
      <c r="G23" s="25"/>
      <c r="H23" s="35"/>
      <c r="J23" s="22"/>
      <c r="K23" s="23"/>
      <c r="L23" s="23"/>
      <c r="M23" s="22"/>
      <c r="N23" s="22">
        <v>3</v>
      </c>
      <c r="O23" s="24"/>
      <c r="P23" s="25"/>
      <c r="Q23" s="26" t="s">
        <v>32</v>
      </c>
      <c r="R23" s="24">
        <f>M22-R22</f>
        <v>91</v>
      </c>
      <c r="S23" s="24">
        <f>P22-S22</f>
        <v>23580</v>
      </c>
      <c r="T23" s="24">
        <f t="shared" si="2"/>
        <v>259.120879120879</v>
      </c>
      <c r="U23" s="35"/>
      <c r="V23" s="165"/>
      <c r="W23" s="164">
        <f>T23*70%</f>
        <v>181.384615384615</v>
      </c>
      <c r="X23" s="22"/>
      <c r="Y23" s="23"/>
      <c r="Z23" s="23"/>
      <c r="AA23" s="22"/>
      <c r="AB23" s="22">
        <v>3</v>
      </c>
      <c r="AC23" s="24"/>
      <c r="AD23" s="25"/>
      <c r="AE23" s="26" t="s">
        <v>32</v>
      </c>
      <c r="AF23" s="24">
        <f>AA22-AF22</f>
        <v>87</v>
      </c>
      <c r="AG23" s="24">
        <f>AD22-AG22</f>
        <v>23580</v>
      </c>
      <c r="AH23" s="24">
        <f t="shared" si="5"/>
        <v>271.034482758621</v>
      </c>
      <c r="AI23" s="185"/>
      <c r="AJ23" s="181"/>
      <c r="AK23" s="182"/>
      <c r="AL23" s="183"/>
      <c r="AN23" s="187"/>
      <c r="AO23" s="194"/>
      <c r="AP23" s="194"/>
      <c r="AQ23" s="195"/>
      <c r="AR23" s="195"/>
      <c r="AS23" s="195" t="s">
        <v>32</v>
      </c>
      <c r="AT23" s="195">
        <f t="shared" si="11"/>
        <v>96</v>
      </c>
    </row>
    <row r="24" s="4" customFormat="1" ht="15" customHeight="1" spans="1:46">
      <c r="A24" s="22">
        <v>10</v>
      </c>
      <c r="B24" s="23" t="s">
        <v>40</v>
      </c>
      <c r="C24" s="23" t="s">
        <v>41</v>
      </c>
      <c r="D24" s="22" t="s">
        <v>26</v>
      </c>
      <c r="E24" s="22">
        <v>3</v>
      </c>
      <c r="F24" s="24">
        <v>9000</v>
      </c>
      <c r="G24" s="25">
        <f>F24*E24</f>
        <v>27000</v>
      </c>
      <c r="H24" s="35"/>
      <c r="J24" s="22">
        <v>10</v>
      </c>
      <c r="K24" s="23" t="s">
        <v>40</v>
      </c>
      <c r="L24" s="23" t="s">
        <v>41</v>
      </c>
      <c r="M24" s="22">
        <v>144</v>
      </c>
      <c r="N24" s="22">
        <v>3</v>
      </c>
      <c r="O24" s="24">
        <v>10800</v>
      </c>
      <c r="P24" s="25">
        <f>O24*N24</f>
        <v>32400</v>
      </c>
      <c r="Q24" s="26" t="s">
        <v>28</v>
      </c>
      <c r="R24" s="24">
        <v>49</v>
      </c>
      <c r="S24" s="24">
        <v>8820</v>
      </c>
      <c r="T24" s="24">
        <f t="shared" si="2"/>
        <v>180</v>
      </c>
      <c r="U24" s="35"/>
      <c r="V24" s="165"/>
      <c r="W24" s="164"/>
      <c r="X24" s="22">
        <v>10</v>
      </c>
      <c r="Y24" s="23" t="s">
        <v>40</v>
      </c>
      <c r="Z24" s="23" t="s">
        <v>41</v>
      </c>
      <c r="AA24" s="168">
        <v>145</v>
      </c>
      <c r="AB24" s="22">
        <v>3</v>
      </c>
      <c r="AC24" s="24">
        <v>10800</v>
      </c>
      <c r="AD24" s="25">
        <f>AC24*AB24</f>
        <v>32400</v>
      </c>
      <c r="AE24" s="26" t="s">
        <v>28</v>
      </c>
      <c r="AF24" s="24">
        <v>49</v>
      </c>
      <c r="AG24" s="24">
        <v>8820</v>
      </c>
      <c r="AH24" s="24">
        <f t="shared" si="5"/>
        <v>180</v>
      </c>
      <c r="AI24" s="185"/>
      <c r="AJ24" s="181"/>
      <c r="AK24" s="182">
        <f>M24-AA24</f>
        <v>-1</v>
      </c>
      <c r="AL24" s="183"/>
      <c r="AN24" s="184">
        <v>10</v>
      </c>
      <c r="AO24" s="193" t="s">
        <v>50</v>
      </c>
      <c r="AP24" s="193" t="s">
        <v>41</v>
      </c>
      <c r="AQ24" s="188">
        <v>145</v>
      </c>
      <c r="AR24" s="188">
        <v>3</v>
      </c>
      <c r="AS24" s="188" t="s">
        <v>31</v>
      </c>
      <c r="AT24" s="184">
        <v>49</v>
      </c>
    </row>
    <row r="25" s="4" customFormat="1" ht="15" customHeight="1" spans="1:46">
      <c r="A25" s="22"/>
      <c r="B25" s="23"/>
      <c r="C25" s="23"/>
      <c r="D25" s="22"/>
      <c r="E25" s="22"/>
      <c r="F25" s="24"/>
      <c r="G25" s="25"/>
      <c r="H25" s="35"/>
      <c r="J25" s="22"/>
      <c r="K25" s="23"/>
      <c r="L25" s="23"/>
      <c r="M25" s="22"/>
      <c r="N25" s="22"/>
      <c r="O25" s="24"/>
      <c r="P25" s="25"/>
      <c r="Q25" s="26" t="s">
        <v>32</v>
      </c>
      <c r="R25" s="24">
        <f>M24-R24</f>
        <v>95</v>
      </c>
      <c r="S25" s="24">
        <f>P24-S24</f>
        <v>23580</v>
      </c>
      <c r="T25" s="24">
        <f t="shared" si="2"/>
        <v>248.210526315789</v>
      </c>
      <c r="U25" s="35"/>
      <c r="V25" s="165"/>
      <c r="W25" s="164">
        <f>T25*70%</f>
        <v>173.747368421053</v>
      </c>
      <c r="X25" s="22"/>
      <c r="Y25" s="23"/>
      <c r="Z25" s="23"/>
      <c r="AA25" s="168"/>
      <c r="AB25" s="22"/>
      <c r="AC25" s="24"/>
      <c r="AD25" s="25"/>
      <c r="AE25" s="26" t="s">
        <v>32</v>
      </c>
      <c r="AF25" s="24">
        <f>AA24-AF24</f>
        <v>96</v>
      </c>
      <c r="AG25" s="24">
        <f>AD24-AG24</f>
        <v>23580</v>
      </c>
      <c r="AH25" s="24">
        <f t="shared" si="5"/>
        <v>245.625</v>
      </c>
      <c r="AI25" s="185"/>
      <c r="AJ25" s="181"/>
      <c r="AK25" s="182"/>
      <c r="AL25" s="183"/>
      <c r="AN25" s="184"/>
      <c r="AO25" s="193"/>
      <c r="AP25" s="193"/>
      <c r="AQ25" s="188"/>
      <c r="AR25" s="188"/>
      <c r="AS25" s="188" t="s">
        <v>32</v>
      </c>
      <c r="AT25" s="188">
        <f t="shared" si="11"/>
        <v>96</v>
      </c>
    </row>
    <row r="26" s="4" customFormat="1" ht="14" customHeight="1" spans="1:46">
      <c r="A26" s="22">
        <v>11</v>
      </c>
      <c r="B26" s="23" t="s">
        <v>45</v>
      </c>
      <c r="C26" s="23" t="s">
        <v>41</v>
      </c>
      <c r="D26" s="22" t="s">
        <v>26</v>
      </c>
      <c r="E26" s="22">
        <v>3</v>
      </c>
      <c r="F26" s="24">
        <v>9000</v>
      </c>
      <c r="G26" s="25">
        <f>F26*E26</f>
        <v>27000</v>
      </c>
      <c r="H26" s="35"/>
      <c r="J26" s="22">
        <v>11</v>
      </c>
      <c r="K26" s="23" t="s">
        <v>45</v>
      </c>
      <c r="L26" s="23" t="s">
        <v>41</v>
      </c>
      <c r="M26" s="22">
        <v>145</v>
      </c>
      <c r="N26" s="22">
        <v>3</v>
      </c>
      <c r="O26" s="24">
        <v>10800</v>
      </c>
      <c r="P26" s="25">
        <f>O26*N26</f>
        <v>32400</v>
      </c>
      <c r="Q26" s="26" t="s">
        <v>28</v>
      </c>
      <c r="R26" s="24">
        <v>49</v>
      </c>
      <c r="S26" s="24">
        <v>8820</v>
      </c>
      <c r="T26" s="24">
        <f t="shared" si="2"/>
        <v>180</v>
      </c>
      <c r="U26" s="35"/>
      <c r="V26" s="165"/>
      <c r="W26" s="164"/>
      <c r="X26" s="22">
        <v>11</v>
      </c>
      <c r="Y26" s="23" t="s">
        <v>45</v>
      </c>
      <c r="Z26" s="23" t="s">
        <v>41</v>
      </c>
      <c r="AA26" s="22">
        <v>145</v>
      </c>
      <c r="AB26" s="22">
        <v>3</v>
      </c>
      <c r="AC26" s="24">
        <v>10800</v>
      </c>
      <c r="AD26" s="25">
        <f>AC26*AB26</f>
        <v>32400</v>
      </c>
      <c r="AE26" s="26" t="s">
        <v>28</v>
      </c>
      <c r="AF26" s="24">
        <v>49</v>
      </c>
      <c r="AG26" s="24">
        <v>8820</v>
      </c>
      <c r="AH26" s="24">
        <f t="shared" si="5"/>
        <v>180</v>
      </c>
      <c r="AI26" s="185"/>
      <c r="AJ26" s="181"/>
      <c r="AK26" s="182">
        <f>M26-AA26</f>
        <v>0</v>
      </c>
      <c r="AL26" s="183"/>
      <c r="AN26" s="184">
        <v>11</v>
      </c>
      <c r="AO26" s="193" t="s">
        <v>51</v>
      </c>
      <c r="AP26" s="193" t="s">
        <v>41</v>
      </c>
      <c r="AQ26" s="188">
        <v>145</v>
      </c>
      <c r="AR26" s="188">
        <v>3</v>
      </c>
      <c r="AS26" s="188" t="s">
        <v>31</v>
      </c>
      <c r="AT26" s="184">
        <v>49</v>
      </c>
    </row>
    <row r="27" s="4" customFormat="1" ht="15" customHeight="1" spans="1:46">
      <c r="A27" s="22"/>
      <c r="B27" s="23"/>
      <c r="C27" s="23"/>
      <c r="D27" s="22"/>
      <c r="E27" s="22">
        <v>3</v>
      </c>
      <c r="F27" s="24"/>
      <c r="G27" s="25"/>
      <c r="H27" s="35"/>
      <c r="J27" s="22"/>
      <c r="K27" s="23"/>
      <c r="L27" s="23"/>
      <c r="M27" s="22"/>
      <c r="N27" s="22">
        <v>3</v>
      </c>
      <c r="O27" s="24"/>
      <c r="P27" s="25"/>
      <c r="Q27" s="26" t="s">
        <v>32</v>
      </c>
      <c r="R27" s="24">
        <f>M26-R26</f>
        <v>96</v>
      </c>
      <c r="S27" s="24">
        <f>P26-S26</f>
        <v>23580</v>
      </c>
      <c r="T27" s="24">
        <f t="shared" si="2"/>
        <v>245.625</v>
      </c>
      <c r="U27" s="35"/>
      <c r="V27" s="165"/>
      <c r="W27" s="164">
        <f t="shared" ref="W27:W31" si="12">T27*70%</f>
        <v>171.9375</v>
      </c>
      <c r="X27" s="22"/>
      <c r="Y27" s="23"/>
      <c r="Z27" s="23"/>
      <c r="AA27" s="22"/>
      <c r="AB27" s="22">
        <v>3</v>
      </c>
      <c r="AC27" s="24"/>
      <c r="AD27" s="25"/>
      <c r="AE27" s="26" t="s">
        <v>32</v>
      </c>
      <c r="AF27" s="24">
        <f>AA26-AF26</f>
        <v>96</v>
      </c>
      <c r="AG27" s="24">
        <f>AD26-AG26</f>
        <v>23580</v>
      </c>
      <c r="AH27" s="24">
        <f t="shared" si="5"/>
        <v>245.625</v>
      </c>
      <c r="AI27" s="185"/>
      <c r="AJ27" s="181"/>
      <c r="AK27" s="182"/>
      <c r="AL27" s="183"/>
      <c r="AN27" s="184"/>
      <c r="AO27" s="193"/>
      <c r="AP27" s="193"/>
      <c r="AQ27" s="188"/>
      <c r="AR27" s="188"/>
      <c r="AS27" s="188" t="s">
        <v>32</v>
      </c>
      <c r="AT27" s="188">
        <f>AQ26-AT26</f>
        <v>96</v>
      </c>
    </row>
    <row r="28" s="4" customFormat="1" ht="15" customHeight="1" spans="1:46">
      <c r="A28" s="22">
        <v>12</v>
      </c>
      <c r="B28" s="23" t="s">
        <v>43</v>
      </c>
      <c r="C28" s="23" t="s">
        <v>41</v>
      </c>
      <c r="D28" s="22" t="s">
        <v>26</v>
      </c>
      <c r="E28" s="22">
        <v>3</v>
      </c>
      <c r="F28" s="24">
        <v>9000</v>
      </c>
      <c r="G28" s="25">
        <f t="shared" ref="G28:G32" si="13">F28*E28</f>
        <v>27000</v>
      </c>
      <c r="H28" s="35"/>
      <c r="J28" s="22">
        <v>12</v>
      </c>
      <c r="K28" s="23" t="s">
        <v>43</v>
      </c>
      <c r="L28" s="23" t="s">
        <v>41</v>
      </c>
      <c r="M28" s="22">
        <v>143</v>
      </c>
      <c r="N28" s="22">
        <v>3</v>
      </c>
      <c r="O28" s="24">
        <v>10800</v>
      </c>
      <c r="P28" s="25">
        <f t="shared" ref="P28:P32" si="14">O28*N28</f>
        <v>32400</v>
      </c>
      <c r="Q28" s="26" t="s">
        <v>28</v>
      </c>
      <c r="R28" s="24">
        <v>49</v>
      </c>
      <c r="S28" s="24">
        <v>8820</v>
      </c>
      <c r="T28" s="24">
        <f t="shared" si="2"/>
        <v>180</v>
      </c>
      <c r="U28" s="35"/>
      <c r="V28" s="165"/>
      <c r="W28" s="164"/>
      <c r="X28" s="22">
        <v>12</v>
      </c>
      <c r="Y28" s="23" t="s">
        <v>43</v>
      </c>
      <c r="Z28" s="23" t="s">
        <v>41</v>
      </c>
      <c r="AA28" s="168">
        <v>141.5</v>
      </c>
      <c r="AB28" s="22">
        <v>3</v>
      </c>
      <c r="AC28" s="24">
        <v>10800</v>
      </c>
      <c r="AD28" s="25">
        <f t="shared" ref="AD28:AD32" si="15">AC28*AB28</f>
        <v>32400</v>
      </c>
      <c r="AE28" s="26" t="s">
        <v>28</v>
      </c>
      <c r="AF28" s="24">
        <v>49</v>
      </c>
      <c r="AG28" s="24">
        <v>8820</v>
      </c>
      <c r="AH28" s="24">
        <f t="shared" si="5"/>
        <v>180</v>
      </c>
      <c r="AI28" s="185"/>
      <c r="AJ28" s="181"/>
      <c r="AK28" s="182">
        <f>M28-AA28</f>
        <v>1.5</v>
      </c>
      <c r="AL28" s="183"/>
      <c r="AN28" s="188">
        <v>12</v>
      </c>
      <c r="AO28" s="196" t="s">
        <v>52</v>
      </c>
      <c r="AP28" s="196" t="s">
        <v>53</v>
      </c>
      <c r="AQ28" s="188">
        <v>135.5</v>
      </c>
      <c r="AR28" s="188">
        <v>3</v>
      </c>
      <c r="AS28" s="188" t="s">
        <v>31</v>
      </c>
      <c r="AT28" s="188">
        <v>49</v>
      </c>
    </row>
    <row r="29" s="4" customFormat="1" ht="15" customHeight="1" spans="1:46">
      <c r="A29" s="22"/>
      <c r="B29" s="23"/>
      <c r="C29" s="23"/>
      <c r="D29" s="22"/>
      <c r="E29" s="22">
        <v>3</v>
      </c>
      <c r="F29" s="24"/>
      <c r="G29" s="25"/>
      <c r="H29" s="35"/>
      <c r="J29" s="22"/>
      <c r="K29" s="23"/>
      <c r="L29" s="23"/>
      <c r="M29" s="22"/>
      <c r="N29" s="22">
        <v>3</v>
      </c>
      <c r="O29" s="24"/>
      <c r="P29" s="25"/>
      <c r="Q29" s="26" t="s">
        <v>32</v>
      </c>
      <c r="R29" s="24">
        <f t="shared" ref="R29:R33" si="16">M28-R28</f>
        <v>94</v>
      </c>
      <c r="S29" s="24">
        <f t="shared" ref="S29:S33" si="17">P28-S28</f>
        <v>23580</v>
      </c>
      <c r="T29" s="24">
        <f t="shared" si="2"/>
        <v>250.851063829787</v>
      </c>
      <c r="U29" s="35"/>
      <c r="V29" s="165"/>
      <c r="W29" s="164">
        <f t="shared" si="12"/>
        <v>175.595744680851</v>
      </c>
      <c r="X29" s="22"/>
      <c r="Y29" s="23"/>
      <c r="Z29" s="23"/>
      <c r="AA29" s="168"/>
      <c r="AB29" s="22">
        <v>3</v>
      </c>
      <c r="AC29" s="24"/>
      <c r="AD29" s="25"/>
      <c r="AE29" s="26" t="s">
        <v>32</v>
      </c>
      <c r="AF29" s="36">
        <f t="shared" ref="AF29:AF33" si="18">AA28-AF28</f>
        <v>92.5</v>
      </c>
      <c r="AG29" s="24">
        <f t="shared" ref="AG29:AG33" si="19">AD28-AG28</f>
        <v>23580</v>
      </c>
      <c r="AH29" s="24">
        <f t="shared" si="5"/>
        <v>254.918918918919</v>
      </c>
      <c r="AI29" s="185"/>
      <c r="AJ29" s="181"/>
      <c r="AK29" s="182"/>
      <c r="AL29" s="183"/>
      <c r="AN29" s="188"/>
      <c r="AO29" s="196"/>
      <c r="AP29" s="196"/>
      <c r="AQ29" s="188"/>
      <c r="AR29" s="188"/>
      <c r="AS29" s="188" t="s">
        <v>32</v>
      </c>
      <c r="AT29" s="188">
        <v>86.5</v>
      </c>
    </row>
    <row r="30" s="4" customFormat="1" ht="15" customHeight="1" spans="1:46">
      <c r="A30" s="22">
        <v>13</v>
      </c>
      <c r="B30" s="23" t="s">
        <v>47</v>
      </c>
      <c r="C30" s="23" t="s">
        <v>41</v>
      </c>
      <c r="D30" s="22" t="s">
        <v>26</v>
      </c>
      <c r="E30" s="22">
        <v>3</v>
      </c>
      <c r="F30" s="24">
        <v>9500</v>
      </c>
      <c r="G30" s="25">
        <f t="shared" si="13"/>
        <v>28500</v>
      </c>
      <c r="H30" s="35"/>
      <c r="J30" s="22">
        <v>13</v>
      </c>
      <c r="K30" s="23" t="s">
        <v>47</v>
      </c>
      <c r="L30" s="23" t="s">
        <v>41</v>
      </c>
      <c r="M30" s="22">
        <v>140</v>
      </c>
      <c r="N30" s="22">
        <v>3</v>
      </c>
      <c r="O30" s="24">
        <v>10800</v>
      </c>
      <c r="P30" s="25">
        <f t="shared" si="14"/>
        <v>32400</v>
      </c>
      <c r="Q30" s="26" t="s">
        <v>28</v>
      </c>
      <c r="R30" s="24">
        <v>49</v>
      </c>
      <c r="S30" s="24">
        <v>8820</v>
      </c>
      <c r="T30" s="24">
        <f t="shared" si="2"/>
        <v>180</v>
      </c>
      <c r="U30" s="35"/>
      <c r="V30" s="165"/>
      <c r="W30" s="164"/>
      <c r="X30" s="22">
        <v>13</v>
      </c>
      <c r="Y30" s="23" t="s">
        <v>47</v>
      </c>
      <c r="Z30" s="23" t="s">
        <v>41</v>
      </c>
      <c r="AA30" s="168">
        <v>136.5</v>
      </c>
      <c r="AB30" s="22">
        <v>3</v>
      </c>
      <c r="AC30" s="24">
        <v>10800</v>
      </c>
      <c r="AD30" s="25">
        <f t="shared" si="15"/>
        <v>32400</v>
      </c>
      <c r="AE30" s="26" t="s">
        <v>28</v>
      </c>
      <c r="AF30" s="24">
        <v>49</v>
      </c>
      <c r="AG30" s="24">
        <v>8820</v>
      </c>
      <c r="AH30" s="24">
        <f t="shared" si="5"/>
        <v>180</v>
      </c>
      <c r="AI30" s="185"/>
      <c r="AJ30" s="181"/>
      <c r="AK30" s="182">
        <f>M30-AA30</f>
        <v>3.5</v>
      </c>
      <c r="AL30" s="183"/>
      <c r="AN30" s="188">
        <v>13</v>
      </c>
      <c r="AO30" s="196" t="s">
        <v>54</v>
      </c>
      <c r="AP30" s="196" t="s">
        <v>53</v>
      </c>
      <c r="AQ30" s="188">
        <v>140</v>
      </c>
      <c r="AR30" s="188">
        <v>3</v>
      </c>
      <c r="AS30" s="188" t="s">
        <v>31</v>
      </c>
      <c r="AT30" s="188">
        <v>49</v>
      </c>
    </row>
    <row r="31" s="4" customFormat="1" ht="15" customHeight="1" spans="1:46">
      <c r="A31" s="22"/>
      <c r="B31" s="23"/>
      <c r="C31" s="23"/>
      <c r="D31" s="22"/>
      <c r="E31" s="22">
        <v>3</v>
      </c>
      <c r="F31" s="24"/>
      <c r="G31" s="25"/>
      <c r="H31" s="35"/>
      <c r="J31" s="22"/>
      <c r="K31" s="23"/>
      <c r="L31" s="23"/>
      <c r="M31" s="22"/>
      <c r="N31" s="22">
        <v>3</v>
      </c>
      <c r="O31" s="24"/>
      <c r="P31" s="25"/>
      <c r="Q31" s="26" t="s">
        <v>32</v>
      </c>
      <c r="R31" s="24">
        <f t="shared" si="16"/>
        <v>91</v>
      </c>
      <c r="S31" s="24">
        <f t="shared" si="17"/>
        <v>23580</v>
      </c>
      <c r="T31" s="24">
        <f t="shared" si="2"/>
        <v>259.120879120879</v>
      </c>
      <c r="U31" s="35"/>
      <c r="V31" s="165"/>
      <c r="W31" s="164">
        <f t="shared" si="12"/>
        <v>181.384615384615</v>
      </c>
      <c r="X31" s="22"/>
      <c r="Y31" s="23"/>
      <c r="Z31" s="23"/>
      <c r="AA31" s="168"/>
      <c r="AB31" s="22">
        <v>3</v>
      </c>
      <c r="AC31" s="24"/>
      <c r="AD31" s="25"/>
      <c r="AE31" s="26" t="s">
        <v>32</v>
      </c>
      <c r="AF31" s="36">
        <f t="shared" si="18"/>
        <v>87.5</v>
      </c>
      <c r="AG31" s="24">
        <f t="shared" si="19"/>
        <v>23580</v>
      </c>
      <c r="AH31" s="24">
        <f t="shared" si="5"/>
        <v>269.485714285714</v>
      </c>
      <c r="AI31" s="185"/>
      <c r="AJ31" s="181"/>
      <c r="AK31" s="182"/>
      <c r="AL31" s="183"/>
      <c r="AN31" s="188"/>
      <c r="AO31" s="196"/>
      <c r="AP31" s="196"/>
      <c r="AQ31" s="188"/>
      <c r="AR31" s="188"/>
      <c r="AS31" s="188" t="s">
        <v>32</v>
      </c>
      <c r="AT31" s="188">
        <v>91</v>
      </c>
    </row>
    <row r="32" s="4" customFormat="1" ht="15" customHeight="1" spans="1:46">
      <c r="A32" s="22">
        <v>14</v>
      </c>
      <c r="B32" s="23" t="s">
        <v>50</v>
      </c>
      <c r="C32" s="23" t="s">
        <v>41</v>
      </c>
      <c r="D32" s="22" t="s">
        <v>26</v>
      </c>
      <c r="E32" s="22">
        <v>3</v>
      </c>
      <c r="F32" s="24">
        <v>9000</v>
      </c>
      <c r="G32" s="25">
        <f t="shared" si="13"/>
        <v>27000</v>
      </c>
      <c r="H32" s="35"/>
      <c r="J32" s="22">
        <v>14</v>
      </c>
      <c r="K32" s="23" t="s">
        <v>50</v>
      </c>
      <c r="L32" s="23" t="s">
        <v>41</v>
      </c>
      <c r="M32" s="22">
        <v>144</v>
      </c>
      <c r="N32" s="22">
        <v>3</v>
      </c>
      <c r="O32" s="24">
        <v>10800</v>
      </c>
      <c r="P32" s="25">
        <f t="shared" si="14"/>
        <v>32400</v>
      </c>
      <c r="Q32" s="26" t="s">
        <v>28</v>
      </c>
      <c r="R32" s="24">
        <v>49</v>
      </c>
      <c r="S32" s="24">
        <v>8820</v>
      </c>
      <c r="T32" s="24">
        <f t="shared" si="2"/>
        <v>180</v>
      </c>
      <c r="U32" s="35"/>
      <c r="V32" s="165"/>
      <c r="W32" s="164"/>
      <c r="X32" s="22">
        <v>14</v>
      </c>
      <c r="Y32" s="23" t="s">
        <v>50</v>
      </c>
      <c r="Z32" s="23" t="s">
        <v>41</v>
      </c>
      <c r="AA32" s="22">
        <v>145</v>
      </c>
      <c r="AB32" s="22">
        <v>3</v>
      </c>
      <c r="AC32" s="24">
        <v>10800</v>
      </c>
      <c r="AD32" s="25">
        <f t="shared" si="15"/>
        <v>32400</v>
      </c>
      <c r="AE32" s="26" t="s">
        <v>28</v>
      </c>
      <c r="AF32" s="24">
        <v>49</v>
      </c>
      <c r="AG32" s="24">
        <v>8820</v>
      </c>
      <c r="AH32" s="24">
        <f t="shared" si="5"/>
        <v>180</v>
      </c>
      <c r="AI32" s="185"/>
      <c r="AJ32" s="181"/>
      <c r="AK32" s="182">
        <f>M32-AA32</f>
        <v>-1</v>
      </c>
      <c r="AL32" s="183"/>
      <c r="AN32" s="184">
        <v>14</v>
      </c>
      <c r="AO32" s="193" t="s">
        <v>55</v>
      </c>
      <c r="AP32" s="193" t="s">
        <v>53</v>
      </c>
      <c r="AQ32" s="184">
        <v>145</v>
      </c>
      <c r="AR32" s="184">
        <v>3</v>
      </c>
      <c r="AS32" s="188" t="s">
        <v>31</v>
      </c>
      <c r="AT32" s="184">
        <v>49</v>
      </c>
    </row>
    <row r="33" s="4" customFormat="1" ht="15" customHeight="1" spans="1:46">
      <c r="A33" s="22"/>
      <c r="B33" s="23"/>
      <c r="C33" s="23"/>
      <c r="D33" s="22"/>
      <c r="E33" s="22">
        <v>3</v>
      </c>
      <c r="F33" s="24"/>
      <c r="G33" s="25"/>
      <c r="H33" s="35"/>
      <c r="J33" s="22"/>
      <c r="K33" s="23"/>
      <c r="L33" s="23"/>
      <c r="M33" s="22"/>
      <c r="N33" s="22">
        <v>3</v>
      </c>
      <c r="O33" s="24"/>
      <c r="P33" s="25"/>
      <c r="Q33" s="26" t="s">
        <v>32</v>
      </c>
      <c r="R33" s="24">
        <f t="shared" si="16"/>
        <v>95</v>
      </c>
      <c r="S33" s="24">
        <f t="shared" si="17"/>
        <v>23580</v>
      </c>
      <c r="T33" s="24">
        <f t="shared" si="2"/>
        <v>248.210526315789</v>
      </c>
      <c r="U33" s="35"/>
      <c r="V33" s="165"/>
      <c r="W33" s="164">
        <f t="shared" ref="W33:W37" si="20">T33*70%</f>
        <v>173.747368421053</v>
      </c>
      <c r="X33" s="22"/>
      <c r="Y33" s="23"/>
      <c r="Z33" s="23"/>
      <c r="AA33" s="22"/>
      <c r="AB33" s="22">
        <v>3</v>
      </c>
      <c r="AC33" s="24"/>
      <c r="AD33" s="25"/>
      <c r="AE33" s="26" t="s">
        <v>32</v>
      </c>
      <c r="AF33" s="24">
        <f t="shared" si="18"/>
        <v>96</v>
      </c>
      <c r="AG33" s="24">
        <f t="shared" si="19"/>
        <v>23580</v>
      </c>
      <c r="AH33" s="24">
        <f t="shared" si="5"/>
        <v>245.625</v>
      </c>
      <c r="AI33" s="185"/>
      <c r="AJ33" s="181"/>
      <c r="AK33" s="182"/>
      <c r="AL33" s="183"/>
      <c r="AN33" s="184"/>
      <c r="AO33" s="193"/>
      <c r="AP33" s="193"/>
      <c r="AQ33" s="184"/>
      <c r="AR33" s="184"/>
      <c r="AS33" s="188" t="s">
        <v>32</v>
      </c>
      <c r="AT33" s="184">
        <f t="shared" ref="AT33:AT37" si="21">AQ32-AT32</f>
        <v>96</v>
      </c>
    </row>
    <row r="34" s="4" customFormat="1" ht="15" customHeight="1" spans="1:46">
      <c r="A34" s="22">
        <v>15</v>
      </c>
      <c r="B34" s="23" t="s">
        <v>49</v>
      </c>
      <c r="C34" s="23" t="s">
        <v>41</v>
      </c>
      <c r="D34" s="22" t="s">
        <v>26</v>
      </c>
      <c r="E34" s="22">
        <v>3</v>
      </c>
      <c r="F34" s="24">
        <v>9800</v>
      </c>
      <c r="G34" s="25">
        <f t="shared" ref="G34:G38" si="22">F34*E34</f>
        <v>29400</v>
      </c>
      <c r="H34" s="35"/>
      <c r="J34" s="22">
        <v>15</v>
      </c>
      <c r="K34" s="23" t="s">
        <v>49</v>
      </c>
      <c r="L34" s="23" t="s">
        <v>41</v>
      </c>
      <c r="M34" s="22">
        <v>143</v>
      </c>
      <c r="N34" s="22">
        <v>3</v>
      </c>
      <c r="O34" s="24">
        <v>11300</v>
      </c>
      <c r="P34" s="25">
        <f t="shared" ref="P34:P38" si="23">O34*N34</f>
        <v>33900</v>
      </c>
      <c r="Q34" s="26" t="s">
        <v>28</v>
      </c>
      <c r="R34" s="24">
        <v>49</v>
      </c>
      <c r="S34" s="24">
        <v>8820</v>
      </c>
      <c r="T34" s="24">
        <f t="shared" si="2"/>
        <v>180</v>
      </c>
      <c r="U34" s="35"/>
      <c r="V34" s="165"/>
      <c r="W34" s="164"/>
      <c r="X34" s="22">
        <v>15</v>
      </c>
      <c r="Y34" s="23" t="s">
        <v>49</v>
      </c>
      <c r="Z34" s="23" t="s">
        <v>41</v>
      </c>
      <c r="AA34" s="22">
        <v>145</v>
      </c>
      <c r="AB34" s="22">
        <v>3</v>
      </c>
      <c r="AC34" s="24">
        <v>11300</v>
      </c>
      <c r="AD34" s="25">
        <f t="shared" ref="AD34:AD38" si="24">AC34*AB34</f>
        <v>33900</v>
      </c>
      <c r="AE34" s="26" t="s">
        <v>28</v>
      </c>
      <c r="AF34" s="24">
        <v>49</v>
      </c>
      <c r="AG34" s="24">
        <v>8820</v>
      </c>
      <c r="AH34" s="24">
        <f t="shared" si="5"/>
        <v>180</v>
      </c>
      <c r="AI34" s="185"/>
      <c r="AJ34" s="181"/>
      <c r="AK34" s="182">
        <f>M34-AA34</f>
        <v>-2</v>
      </c>
      <c r="AL34" s="183"/>
      <c r="AN34" s="184">
        <v>15</v>
      </c>
      <c r="AO34" s="193" t="s">
        <v>46</v>
      </c>
      <c r="AP34" s="193" t="s">
        <v>25</v>
      </c>
      <c r="AQ34" s="184">
        <v>140</v>
      </c>
      <c r="AR34" s="184">
        <v>3</v>
      </c>
      <c r="AS34" s="188" t="s">
        <v>31</v>
      </c>
      <c r="AT34" s="184">
        <v>49</v>
      </c>
    </row>
    <row r="35" s="4" customFormat="1" ht="15" customHeight="1" spans="1:46">
      <c r="A35" s="22"/>
      <c r="B35" s="23"/>
      <c r="C35" s="23"/>
      <c r="D35" s="22"/>
      <c r="E35" s="22">
        <v>3</v>
      </c>
      <c r="F35" s="24"/>
      <c r="G35" s="25"/>
      <c r="H35" s="35"/>
      <c r="J35" s="22"/>
      <c r="K35" s="23"/>
      <c r="L35" s="23"/>
      <c r="M35" s="22"/>
      <c r="N35" s="22">
        <v>3</v>
      </c>
      <c r="O35" s="24"/>
      <c r="P35" s="25"/>
      <c r="Q35" s="26" t="s">
        <v>32</v>
      </c>
      <c r="R35" s="24">
        <f t="shared" ref="R35:R39" si="25">M34-R34</f>
        <v>94</v>
      </c>
      <c r="S35" s="24">
        <f t="shared" ref="S35:S39" si="26">P34-S34</f>
        <v>25080</v>
      </c>
      <c r="T35" s="24">
        <f t="shared" si="2"/>
        <v>266.808510638298</v>
      </c>
      <c r="U35" s="35"/>
      <c r="V35" s="165"/>
      <c r="W35" s="164">
        <f t="shared" si="20"/>
        <v>186.765957446808</v>
      </c>
      <c r="X35" s="22"/>
      <c r="Y35" s="23"/>
      <c r="Z35" s="23"/>
      <c r="AA35" s="22"/>
      <c r="AB35" s="22">
        <v>3</v>
      </c>
      <c r="AC35" s="24"/>
      <c r="AD35" s="25"/>
      <c r="AE35" s="26" t="s">
        <v>32</v>
      </c>
      <c r="AF35" s="24">
        <f t="shared" ref="AF35:AF39" si="27">AA34-AF34</f>
        <v>96</v>
      </c>
      <c r="AG35" s="24">
        <f t="shared" ref="AG35:AG39" si="28">AD34-AG34</f>
        <v>25080</v>
      </c>
      <c r="AH35" s="24">
        <f t="shared" si="5"/>
        <v>261.25</v>
      </c>
      <c r="AI35" s="185"/>
      <c r="AJ35" s="181"/>
      <c r="AK35" s="182"/>
      <c r="AL35" s="183"/>
      <c r="AN35" s="184"/>
      <c r="AO35" s="193"/>
      <c r="AP35" s="193"/>
      <c r="AQ35" s="184"/>
      <c r="AR35" s="184"/>
      <c r="AS35" s="188" t="s">
        <v>32</v>
      </c>
      <c r="AT35" s="184">
        <f t="shared" si="21"/>
        <v>91</v>
      </c>
    </row>
    <row r="36" s="4" customFormat="1" ht="15" customHeight="1" spans="1:46">
      <c r="A36" s="22">
        <v>16</v>
      </c>
      <c r="B36" s="23" t="s">
        <v>51</v>
      </c>
      <c r="C36" s="23" t="s">
        <v>41</v>
      </c>
      <c r="D36" s="22" t="s">
        <v>26</v>
      </c>
      <c r="E36" s="22">
        <v>3</v>
      </c>
      <c r="F36" s="24">
        <v>9000</v>
      </c>
      <c r="G36" s="25">
        <f t="shared" si="22"/>
        <v>27000</v>
      </c>
      <c r="H36" s="35"/>
      <c r="J36" s="22">
        <v>16</v>
      </c>
      <c r="K36" s="23" t="s">
        <v>51</v>
      </c>
      <c r="L36" s="23" t="s">
        <v>41</v>
      </c>
      <c r="M36" s="22">
        <v>144</v>
      </c>
      <c r="N36" s="22">
        <v>3</v>
      </c>
      <c r="O36" s="24">
        <v>13800</v>
      </c>
      <c r="P36" s="25">
        <f t="shared" si="23"/>
        <v>41400</v>
      </c>
      <c r="Q36" s="26" t="s">
        <v>28</v>
      </c>
      <c r="R36" s="24">
        <v>49</v>
      </c>
      <c r="S36" s="24">
        <v>8820</v>
      </c>
      <c r="T36" s="24">
        <f t="shared" si="2"/>
        <v>180</v>
      </c>
      <c r="U36" s="35"/>
      <c r="V36" s="165"/>
      <c r="W36" s="164"/>
      <c r="X36" s="22">
        <v>16</v>
      </c>
      <c r="Y36" s="23" t="s">
        <v>51</v>
      </c>
      <c r="Z36" s="23" t="s">
        <v>41</v>
      </c>
      <c r="AA36" s="22">
        <v>145</v>
      </c>
      <c r="AB36" s="22">
        <v>3</v>
      </c>
      <c r="AC36" s="24">
        <v>13800</v>
      </c>
      <c r="AD36" s="25">
        <f t="shared" si="24"/>
        <v>41400</v>
      </c>
      <c r="AE36" s="26" t="s">
        <v>28</v>
      </c>
      <c r="AF36" s="24">
        <v>49</v>
      </c>
      <c r="AG36" s="24">
        <v>8820</v>
      </c>
      <c r="AH36" s="24">
        <f t="shared" si="5"/>
        <v>180</v>
      </c>
      <c r="AI36" s="185"/>
      <c r="AJ36" s="181"/>
      <c r="AK36" s="182">
        <f>M36-AA36</f>
        <v>-1</v>
      </c>
      <c r="AL36" s="183"/>
      <c r="AN36" s="184">
        <v>16</v>
      </c>
      <c r="AO36" s="193" t="s">
        <v>24</v>
      </c>
      <c r="AP36" s="193" t="s">
        <v>25</v>
      </c>
      <c r="AQ36" s="184">
        <v>135</v>
      </c>
      <c r="AR36" s="184">
        <v>3</v>
      </c>
      <c r="AS36" s="188" t="s">
        <v>31</v>
      </c>
      <c r="AT36" s="184">
        <v>49</v>
      </c>
    </row>
    <row r="37" s="4" customFormat="1" ht="15" customHeight="1" spans="1:46">
      <c r="A37" s="22"/>
      <c r="B37" s="23"/>
      <c r="C37" s="23"/>
      <c r="D37" s="22"/>
      <c r="E37" s="22">
        <v>3</v>
      </c>
      <c r="F37" s="24"/>
      <c r="G37" s="25"/>
      <c r="H37" s="35"/>
      <c r="J37" s="22"/>
      <c r="K37" s="23"/>
      <c r="L37" s="23"/>
      <c r="M37" s="22"/>
      <c r="N37" s="22">
        <v>3</v>
      </c>
      <c r="O37" s="24"/>
      <c r="P37" s="25"/>
      <c r="Q37" s="26" t="s">
        <v>32</v>
      </c>
      <c r="R37" s="24">
        <f t="shared" si="25"/>
        <v>95</v>
      </c>
      <c r="S37" s="24">
        <f t="shared" si="26"/>
        <v>32580</v>
      </c>
      <c r="T37" s="24">
        <f t="shared" si="2"/>
        <v>342.947368421053</v>
      </c>
      <c r="U37" s="35"/>
      <c r="V37" s="165"/>
      <c r="W37" s="164">
        <f t="shared" si="20"/>
        <v>240.063157894737</v>
      </c>
      <c r="X37" s="22"/>
      <c r="Y37" s="23"/>
      <c r="Z37" s="23"/>
      <c r="AA37" s="22"/>
      <c r="AB37" s="22">
        <v>3</v>
      </c>
      <c r="AC37" s="24"/>
      <c r="AD37" s="25"/>
      <c r="AE37" s="26" t="s">
        <v>32</v>
      </c>
      <c r="AF37" s="24">
        <f t="shared" si="27"/>
        <v>96</v>
      </c>
      <c r="AG37" s="24">
        <f t="shared" si="28"/>
        <v>32580</v>
      </c>
      <c r="AH37" s="24">
        <f t="shared" si="5"/>
        <v>339.375</v>
      </c>
      <c r="AI37" s="185"/>
      <c r="AJ37" s="181"/>
      <c r="AK37" s="182"/>
      <c r="AL37" s="183"/>
      <c r="AN37" s="184"/>
      <c r="AO37" s="193"/>
      <c r="AP37" s="193"/>
      <c r="AQ37" s="184"/>
      <c r="AR37" s="184"/>
      <c r="AS37" s="188" t="s">
        <v>32</v>
      </c>
      <c r="AT37" s="184">
        <f t="shared" si="21"/>
        <v>86</v>
      </c>
    </row>
    <row r="38" s="4" customFormat="1" ht="15" customHeight="1" spans="1:46">
      <c r="A38" s="22">
        <v>17</v>
      </c>
      <c r="B38" s="23" t="s">
        <v>29</v>
      </c>
      <c r="C38" s="23" t="s">
        <v>30</v>
      </c>
      <c r="D38" s="22" t="s">
        <v>26</v>
      </c>
      <c r="E38" s="22">
        <v>3</v>
      </c>
      <c r="F38" s="24">
        <v>9500</v>
      </c>
      <c r="G38" s="25">
        <f t="shared" si="22"/>
        <v>28500</v>
      </c>
      <c r="H38" s="35"/>
      <c r="J38" s="22">
        <v>17</v>
      </c>
      <c r="K38" s="23" t="s">
        <v>29</v>
      </c>
      <c r="L38" s="23" t="s">
        <v>30</v>
      </c>
      <c r="M38" s="22">
        <v>144</v>
      </c>
      <c r="N38" s="22">
        <v>3</v>
      </c>
      <c r="O38" s="24">
        <v>10800</v>
      </c>
      <c r="P38" s="25">
        <f t="shared" si="23"/>
        <v>32400</v>
      </c>
      <c r="Q38" s="26" t="s">
        <v>28</v>
      </c>
      <c r="R38" s="24">
        <v>49</v>
      </c>
      <c r="S38" s="24">
        <v>8820</v>
      </c>
      <c r="T38" s="24">
        <f t="shared" si="2"/>
        <v>180</v>
      </c>
      <c r="U38" s="35"/>
      <c r="V38" s="165"/>
      <c r="W38" s="164"/>
      <c r="X38" s="22">
        <v>17</v>
      </c>
      <c r="Y38" s="23" t="s">
        <v>29</v>
      </c>
      <c r="Z38" s="23" t="s">
        <v>30</v>
      </c>
      <c r="AA38" s="22">
        <v>142</v>
      </c>
      <c r="AB38" s="22">
        <v>3</v>
      </c>
      <c r="AC38" s="24">
        <v>10800</v>
      </c>
      <c r="AD38" s="25">
        <f t="shared" si="24"/>
        <v>32400</v>
      </c>
      <c r="AE38" s="26" t="s">
        <v>28</v>
      </c>
      <c r="AF38" s="24">
        <v>49</v>
      </c>
      <c r="AG38" s="24">
        <v>8820</v>
      </c>
      <c r="AH38" s="24">
        <f t="shared" si="5"/>
        <v>180</v>
      </c>
      <c r="AI38" s="185"/>
      <c r="AJ38" s="181"/>
      <c r="AK38" s="182">
        <f>M38-AA38</f>
        <v>2</v>
      </c>
      <c r="AL38" s="183"/>
      <c r="AN38" s="184">
        <v>17</v>
      </c>
      <c r="AO38" s="193" t="s">
        <v>35</v>
      </c>
      <c r="AP38" s="193" t="s">
        <v>25</v>
      </c>
      <c r="AQ38" s="184">
        <v>138.5</v>
      </c>
      <c r="AR38" s="184">
        <v>3</v>
      </c>
      <c r="AS38" s="188" t="s">
        <v>31</v>
      </c>
      <c r="AT38" s="184">
        <v>49</v>
      </c>
    </row>
    <row r="39" s="4" customFormat="1" ht="15" customHeight="1" spans="1:46">
      <c r="A39" s="22"/>
      <c r="B39" s="23"/>
      <c r="C39" s="23"/>
      <c r="D39" s="22"/>
      <c r="E39" s="22">
        <v>3</v>
      </c>
      <c r="F39" s="24"/>
      <c r="G39" s="25"/>
      <c r="H39" s="35"/>
      <c r="J39" s="22"/>
      <c r="K39" s="23"/>
      <c r="L39" s="23"/>
      <c r="M39" s="22"/>
      <c r="N39" s="22">
        <v>3</v>
      </c>
      <c r="O39" s="24"/>
      <c r="P39" s="25"/>
      <c r="Q39" s="26" t="s">
        <v>32</v>
      </c>
      <c r="R39" s="24">
        <f t="shared" si="25"/>
        <v>95</v>
      </c>
      <c r="S39" s="24">
        <f t="shared" si="26"/>
        <v>23580</v>
      </c>
      <c r="T39" s="24">
        <f t="shared" si="2"/>
        <v>248.210526315789</v>
      </c>
      <c r="U39" s="35"/>
      <c r="V39" s="165"/>
      <c r="W39" s="164">
        <f t="shared" ref="W39:W43" si="29">T39*70%</f>
        <v>173.747368421053</v>
      </c>
      <c r="X39" s="22"/>
      <c r="Y39" s="23"/>
      <c r="Z39" s="23"/>
      <c r="AA39" s="22"/>
      <c r="AB39" s="22">
        <v>3</v>
      </c>
      <c r="AC39" s="24"/>
      <c r="AD39" s="25"/>
      <c r="AE39" s="26" t="s">
        <v>32</v>
      </c>
      <c r="AF39" s="24">
        <f t="shared" si="27"/>
        <v>93</v>
      </c>
      <c r="AG39" s="24">
        <f t="shared" si="28"/>
        <v>23580</v>
      </c>
      <c r="AH39" s="24">
        <f t="shared" si="5"/>
        <v>253.548387096774</v>
      </c>
      <c r="AI39" s="185"/>
      <c r="AJ39" s="181"/>
      <c r="AK39" s="182"/>
      <c r="AL39" s="183"/>
      <c r="AN39" s="184"/>
      <c r="AO39" s="193"/>
      <c r="AP39" s="193"/>
      <c r="AQ39" s="184"/>
      <c r="AR39" s="184"/>
      <c r="AS39" s="188" t="s">
        <v>32</v>
      </c>
      <c r="AT39" s="184">
        <v>89.5</v>
      </c>
    </row>
    <row r="40" s="4" customFormat="1" ht="15" customHeight="1" spans="1:46">
      <c r="A40" s="22">
        <v>18</v>
      </c>
      <c r="B40" s="23" t="s">
        <v>36</v>
      </c>
      <c r="C40" s="23" t="s">
        <v>30</v>
      </c>
      <c r="D40" s="22" t="s">
        <v>26</v>
      </c>
      <c r="E40" s="22">
        <v>3</v>
      </c>
      <c r="F40" s="24">
        <v>9000</v>
      </c>
      <c r="G40" s="25">
        <f>F40*E40</f>
        <v>27000</v>
      </c>
      <c r="H40" s="35"/>
      <c r="J40" s="22">
        <v>18</v>
      </c>
      <c r="K40" s="23" t="s">
        <v>36</v>
      </c>
      <c r="L40" s="23" t="s">
        <v>30</v>
      </c>
      <c r="M40" s="22">
        <v>141</v>
      </c>
      <c r="N40" s="22">
        <v>3</v>
      </c>
      <c r="O40" s="24">
        <v>10800</v>
      </c>
      <c r="P40" s="25">
        <f>O40*N40</f>
        <v>32400</v>
      </c>
      <c r="Q40" s="26" t="s">
        <v>28</v>
      </c>
      <c r="R40" s="24">
        <v>49</v>
      </c>
      <c r="S40" s="24">
        <v>8820</v>
      </c>
      <c r="T40" s="24">
        <f t="shared" si="2"/>
        <v>180</v>
      </c>
      <c r="U40" s="35"/>
      <c r="V40" s="165"/>
      <c r="W40" s="164"/>
      <c r="X40" s="22">
        <v>18</v>
      </c>
      <c r="Y40" s="23" t="s">
        <v>36</v>
      </c>
      <c r="Z40" s="23" t="s">
        <v>30</v>
      </c>
      <c r="AA40" s="22">
        <v>142</v>
      </c>
      <c r="AB40" s="22">
        <v>3</v>
      </c>
      <c r="AC40" s="24">
        <v>10800</v>
      </c>
      <c r="AD40" s="25">
        <f>AC40*AB40</f>
        <v>32400</v>
      </c>
      <c r="AE40" s="26" t="s">
        <v>28</v>
      </c>
      <c r="AF40" s="24">
        <v>49</v>
      </c>
      <c r="AG40" s="24">
        <v>8820</v>
      </c>
      <c r="AH40" s="24">
        <f t="shared" si="5"/>
        <v>180</v>
      </c>
      <c r="AI40" s="185"/>
      <c r="AJ40" s="181"/>
      <c r="AK40" s="182">
        <f>M40-AA40</f>
        <v>-1</v>
      </c>
      <c r="AL40" s="183"/>
      <c r="AN40" s="184">
        <v>18</v>
      </c>
      <c r="AO40" s="184" t="s">
        <v>33</v>
      </c>
      <c r="AP40" s="184" t="s">
        <v>25</v>
      </c>
      <c r="AQ40" s="184">
        <v>137.5</v>
      </c>
      <c r="AR40" s="184">
        <v>3</v>
      </c>
      <c r="AS40" s="188" t="s">
        <v>31</v>
      </c>
      <c r="AT40" s="184">
        <v>49</v>
      </c>
    </row>
    <row r="41" s="4" customFormat="1" ht="15" customHeight="1" spans="1:46">
      <c r="A41" s="22"/>
      <c r="B41" s="23"/>
      <c r="C41" s="23"/>
      <c r="D41" s="22"/>
      <c r="E41" s="22">
        <v>3</v>
      </c>
      <c r="F41" s="24"/>
      <c r="G41" s="25"/>
      <c r="H41" s="35"/>
      <c r="J41" s="22"/>
      <c r="K41" s="23"/>
      <c r="L41" s="23"/>
      <c r="M41" s="22"/>
      <c r="N41" s="22">
        <v>3</v>
      </c>
      <c r="O41" s="24"/>
      <c r="P41" s="25"/>
      <c r="Q41" s="26" t="s">
        <v>32</v>
      </c>
      <c r="R41" s="24">
        <f>M40-R40</f>
        <v>92</v>
      </c>
      <c r="S41" s="24">
        <f>P40-S40</f>
        <v>23580</v>
      </c>
      <c r="T41" s="24">
        <f t="shared" si="2"/>
        <v>256.304347826087</v>
      </c>
      <c r="U41" s="35"/>
      <c r="V41" s="165"/>
      <c r="W41" s="164">
        <f t="shared" si="29"/>
        <v>179.413043478261</v>
      </c>
      <c r="X41" s="22"/>
      <c r="Y41" s="23"/>
      <c r="Z41" s="23"/>
      <c r="AA41" s="22"/>
      <c r="AB41" s="22">
        <v>3</v>
      </c>
      <c r="AC41" s="24"/>
      <c r="AD41" s="25"/>
      <c r="AE41" s="26" t="s">
        <v>32</v>
      </c>
      <c r="AF41" s="24">
        <f>AA40-AF40</f>
        <v>93</v>
      </c>
      <c r="AG41" s="24">
        <f>AD40-AG40</f>
        <v>23580</v>
      </c>
      <c r="AH41" s="24">
        <f t="shared" si="5"/>
        <v>253.548387096774</v>
      </c>
      <c r="AI41" s="185"/>
      <c r="AJ41" s="181"/>
      <c r="AK41" s="182"/>
      <c r="AL41" s="183"/>
      <c r="AN41" s="184"/>
      <c r="AO41" s="184"/>
      <c r="AP41" s="184"/>
      <c r="AQ41" s="184"/>
      <c r="AR41" s="184"/>
      <c r="AS41" s="188" t="s">
        <v>32</v>
      </c>
      <c r="AT41" s="184">
        <f t="shared" ref="AT41:AT45" si="30">AQ40-AT40</f>
        <v>88.5</v>
      </c>
    </row>
    <row r="42" s="4" customFormat="1" ht="15" customHeight="1" spans="1:46">
      <c r="A42" s="22">
        <v>19</v>
      </c>
      <c r="B42" s="23" t="s">
        <v>34</v>
      </c>
      <c r="C42" s="23" t="s">
        <v>30</v>
      </c>
      <c r="D42" s="22" t="s">
        <v>26</v>
      </c>
      <c r="E42" s="22">
        <v>3</v>
      </c>
      <c r="F42" s="24">
        <v>9500</v>
      </c>
      <c r="G42" s="25">
        <f>F42*E42</f>
        <v>28500</v>
      </c>
      <c r="H42" s="35"/>
      <c r="J42" s="22">
        <v>19</v>
      </c>
      <c r="K42" s="23" t="s">
        <v>34</v>
      </c>
      <c r="L42" s="23" t="s">
        <v>30</v>
      </c>
      <c r="M42" s="22">
        <v>145</v>
      </c>
      <c r="N42" s="22">
        <v>3</v>
      </c>
      <c r="O42" s="24">
        <v>10800</v>
      </c>
      <c r="P42" s="25">
        <f>O42*N42</f>
        <v>32400</v>
      </c>
      <c r="Q42" s="26" t="s">
        <v>28</v>
      </c>
      <c r="R42" s="24">
        <v>49</v>
      </c>
      <c r="S42" s="24">
        <v>8820</v>
      </c>
      <c r="T42" s="24">
        <f t="shared" si="2"/>
        <v>180</v>
      </c>
      <c r="U42" s="35"/>
      <c r="V42" s="165"/>
      <c r="W42" s="164"/>
      <c r="X42" s="22">
        <v>19</v>
      </c>
      <c r="Y42" s="23" t="s">
        <v>34</v>
      </c>
      <c r="Z42" s="23" t="s">
        <v>30</v>
      </c>
      <c r="AA42" s="22">
        <v>143.5</v>
      </c>
      <c r="AB42" s="22">
        <v>3</v>
      </c>
      <c r="AC42" s="24">
        <v>10800</v>
      </c>
      <c r="AD42" s="25">
        <f>AC42*AB42</f>
        <v>32400</v>
      </c>
      <c r="AE42" s="26" t="s">
        <v>28</v>
      </c>
      <c r="AF42" s="24">
        <v>49</v>
      </c>
      <c r="AG42" s="24">
        <v>8820</v>
      </c>
      <c r="AH42" s="24">
        <f t="shared" si="5"/>
        <v>180</v>
      </c>
      <c r="AI42" s="185"/>
      <c r="AJ42" s="181"/>
      <c r="AK42" s="182">
        <f>M42-AA42</f>
        <v>1.5</v>
      </c>
      <c r="AL42" s="183"/>
      <c r="AN42" s="184">
        <v>19</v>
      </c>
      <c r="AO42" s="184" t="s">
        <v>48</v>
      </c>
      <c r="AP42" s="184" t="s">
        <v>25</v>
      </c>
      <c r="AQ42" s="184">
        <v>136</v>
      </c>
      <c r="AR42" s="184">
        <v>3</v>
      </c>
      <c r="AS42" s="188" t="s">
        <v>31</v>
      </c>
      <c r="AT42" s="184">
        <v>49</v>
      </c>
    </row>
    <row r="43" s="4" customFormat="1" ht="15" customHeight="1" spans="1:46">
      <c r="A43" s="22"/>
      <c r="B43" s="23"/>
      <c r="C43" s="23"/>
      <c r="D43" s="22"/>
      <c r="E43" s="22">
        <v>3</v>
      </c>
      <c r="F43" s="24"/>
      <c r="G43" s="25"/>
      <c r="H43" s="35"/>
      <c r="J43" s="22"/>
      <c r="K43" s="23"/>
      <c r="L43" s="23"/>
      <c r="M43" s="22"/>
      <c r="N43" s="22">
        <v>3</v>
      </c>
      <c r="O43" s="24"/>
      <c r="P43" s="25"/>
      <c r="Q43" s="26" t="s">
        <v>32</v>
      </c>
      <c r="R43" s="24">
        <f>M42-R42</f>
        <v>96</v>
      </c>
      <c r="S43" s="24">
        <f>P42-S42</f>
        <v>23580</v>
      </c>
      <c r="T43" s="24">
        <f t="shared" si="2"/>
        <v>245.625</v>
      </c>
      <c r="U43" s="35"/>
      <c r="V43" s="165"/>
      <c r="W43" s="164">
        <f t="shared" si="29"/>
        <v>171.9375</v>
      </c>
      <c r="X43" s="22"/>
      <c r="Y43" s="23"/>
      <c r="Z43" s="23"/>
      <c r="AA43" s="22"/>
      <c r="AB43" s="22">
        <v>3</v>
      </c>
      <c r="AC43" s="24"/>
      <c r="AD43" s="25"/>
      <c r="AE43" s="26" t="s">
        <v>32</v>
      </c>
      <c r="AF43" s="36">
        <f>AA42-AF42</f>
        <v>94.5</v>
      </c>
      <c r="AG43" s="24">
        <f>AD42-AG42</f>
        <v>23580</v>
      </c>
      <c r="AH43" s="24">
        <f t="shared" si="5"/>
        <v>249.52380952381</v>
      </c>
      <c r="AI43" s="185"/>
      <c r="AJ43" s="181"/>
      <c r="AK43" s="182"/>
      <c r="AL43" s="183"/>
      <c r="AN43" s="184"/>
      <c r="AO43" s="184"/>
      <c r="AP43" s="184"/>
      <c r="AQ43" s="184"/>
      <c r="AR43" s="184"/>
      <c r="AS43" s="188" t="s">
        <v>32</v>
      </c>
      <c r="AT43" s="184">
        <f t="shared" si="30"/>
        <v>87</v>
      </c>
    </row>
    <row r="44" s="4" customFormat="1" ht="15" customHeight="1" spans="1:46">
      <c r="A44" s="22">
        <v>20</v>
      </c>
      <c r="B44" s="23" t="s">
        <v>38</v>
      </c>
      <c r="C44" s="23" t="s">
        <v>30</v>
      </c>
      <c r="D44" s="22" t="s">
        <v>26</v>
      </c>
      <c r="E44" s="22">
        <v>3</v>
      </c>
      <c r="F44" s="24">
        <v>9800</v>
      </c>
      <c r="G44" s="25">
        <f>F44*E44</f>
        <v>29400</v>
      </c>
      <c r="H44" s="35"/>
      <c r="J44" s="22">
        <v>20</v>
      </c>
      <c r="K44" s="23" t="s">
        <v>38</v>
      </c>
      <c r="L44" s="23" t="s">
        <v>30</v>
      </c>
      <c r="M44" s="22">
        <v>144</v>
      </c>
      <c r="N44" s="22">
        <v>3</v>
      </c>
      <c r="O44" s="24">
        <v>11300</v>
      </c>
      <c r="P44" s="25">
        <f>O44*N44</f>
        <v>33900</v>
      </c>
      <c r="Q44" s="26" t="s">
        <v>28</v>
      </c>
      <c r="R44" s="24">
        <v>49</v>
      </c>
      <c r="S44" s="24">
        <v>8820</v>
      </c>
      <c r="T44" s="24">
        <f t="shared" si="2"/>
        <v>180</v>
      </c>
      <c r="U44" s="35"/>
      <c r="V44" s="165"/>
      <c r="W44" s="164"/>
      <c r="X44" s="22">
        <v>20</v>
      </c>
      <c r="Y44" s="23" t="s">
        <v>38</v>
      </c>
      <c r="Z44" s="23" t="s">
        <v>30</v>
      </c>
      <c r="AA44" s="22">
        <v>142</v>
      </c>
      <c r="AB44" s="22">
        <v>3</v>
      </c>
      <c r="AC44" s="24">
        <v>11300</v>
      </c>
      <c r="AD44" s="25">
        <f>AC44*AB44</f>
        <v>33900</v>
      </c>
      <c r="AE44" s="26" t="s">
        <v>28</v>
      </c>
      <c r="AF44" s="24">
        <v>49</v>
      </c>
      <c r="AG44" s="24">
        <v>8820</v>
      </c>
      <c r="AH44" s="24">
        <f t="shared" si="5"/>
        <v>180</v>
      </c>
      <c r="AI44" s="185"/>
      <c r="AJ44" s="181"/>
      <c r="AK44" s="182">
        <f>M44-AA44</f>
        <v>2</v>
      </c>
      <c r="AL44" s="183"/>
      <c r="AN44" s="184">
        <v>20</v>
      </c>
      <c r="AO44" s="184" t="s">
        <v>44</v>
      </c>
      <c r="AP44" s="184" t="s">
        <v>25</v>
      </c>
      <c r="AQ44" s="184">
        <v>140</v>
      </c>
      <c r="AR44" s="184">
        <v>3</v>
      </c>
      <c r="AS44" s="188" t="s">
        <v>31</v>
      </c>
      <c r="AT44" s="184">
        <v>49</v>
      </c>
    </row>
    <row r="45" s="4" customFormat="1" ht="15" customHeight="1" spans="1:46">
      <c r="A45" s="22"/>
      <c r="B45" s="23"/>
      <c r="C45" s="23"/>
      <c r="D45" s="22"/>
      <c r="E45" s="22">
        <v>3</v>
      </c>
      <c r="F45" s="24"/>
      <c r="G45" s="25"/>
      <c r="H45" s="35"/>
      <c r="J45" s="22"/>
      <c r="K45" s="23"/>
      <c r="L45" s="23"/>
      <c r="M45" s="22"/>
      <c r="N45" s="22">
        <v>3</v>
      </c>
      <c r="O45" s="24"/>
      <c r="P45" s="25"/>
      <c r="Q45" s="26" t="s">
        <v>32</v>
      </c>
      <c r="R45" s="24">
        <f>M44-R44</f>
        <v>95</v>
      </c>
      <c r="S45" s="24">
        <f>P44-S44</f>
        <v>25080</v>
      </c>
      <c r="T45" s="24">
        <f t="shared" si="2"/>
        <v>264</v>
      </c>
      <c r="U45" s="35"/>
      <c r="V45" s="165"/>
      <c r="W45" s="164">
        <f>T45*70%</f>
        <v>184.8</v>
      </c>
      <c r="X45" s="22"/>
      <c r="Y45" s="23"/>
      <c r="Z45" s="23"/>
      <c r="AA45" s="22"/>
      <c r="AB45" s="22">
        <v>3</v>
      </c>
      <c r="AC45" s="24"/>
      <c r="AD45" s="25"/>
      <c r="AE45" s="26" t="s">
        <v>32</v>
      </c>
      <c r="AF45" s="24">
        <f>AA44-AF44</f>
        <v>93</v>
      </c>
      <c r="AG45" s="24">
        <f>AD44-AG44</f>
        <v>25080</v>
      </c>
      <c r="AH45" s="24">
        <f t="shared" si="5"/>
        <v>269.677419354839</v>
      </c>
      <c r="AI45" s="185"/>
      <c r="AJ45" s="181"/>
      <c r="AK45" s="182"/>
      <c r="AL45" s="183"/>
      <c r="AN45" s="184"/>
      <c r="AO45" s="184"/>
      <c r="AP45" s="184"/>
      <c r="AQ45" s="184"/>
      <c r="AR45" s="184"/>
      <c r="AS45" s="188" t="s">
        <v>32</v>
      </c>
      <c r="AT45" s="184">
        <f t="shared" si="30"/>
        <v>91</v>
      </c>
    </row>
    <row r="46" s="4" customFormat="1" ht="15" customHeight="1" spans="1:46">
      <c r="A46" s="22">
        <v>21</v>
      </c>
      <c r="B46" s="23" t="s">
        <v>52</v>
      </c>
      <c r="C46" s="23" t="s">
        <v>53</v>
      </c>
      <c r="D46" s="22" t="s">
        <v>26</v>
      </c>
      <c r="E46" s="22">
        <v>3</v>
      </c>
      <c r="F46" s="24">
        <v>9500</v>
      </c>
      <c r="G46" s="25">
        <f>F46*E46</f>
        <v>28500</v>
      </c>
      <c r="H46" s="35"/>
      <c r="J46" s="22">
        <v>21</v>
      </c>
      <c r="K46" s="23" t="s">
        <v>52</v>
      </c>
      <c r="L46" s="23" t="s">
        <v>53</v>
      </c>
      <c r="M46" s="22">
        <v>142</v>
      </c>
      <c r="N46" s="22">
        <v>3</v>
      </c>
      <c r="O46" s="24">
        <v>10800</v>
      </c>
      <c r="P46" s="25">
        <f>O46*N46</f>
        <v>32400</v>
      </c>
      <c r="Q46" s="26" t="s">
        <v>28</v>
      </c>
      <c r="R46" s="24">
        <v>49</v>
      </c>
      <c r="S46" s="24">
        <v>8820</v>
      </c>
      <c r="T46" s="24">
        <f t="shared" si="2"/>
        <v>180</v>
      </c>
      <c r="U46" s="35"/>
      <c r="V46" s="165"/>
      <c r="W46" s="164"/>
      <c r="X46" s="22">
        <v>21</v>
      </c>
      <c r="Y46" s="23" t="s">
        <v>52</v>
      </c>
      <c r="Z46" s="23" t="s">
        <v>53</v>
      </c>
      <c r="AA46" s="22">
        <v>135.5</v>
      </c>
      <c r="AB46" s="22">
        <v>3</v>
      </c>
      <c r="AC46" s="24">
        <v>10800</v>
      </c>
      <c r="AD46" s="25">
        <f>AC46*AB46</f>
        <v>32400</v>
      </c>
      <c r="AE46" s="26" t="s">
        <v>28</v>
      </c>
      <c r="AF46" s="24">
        <v>49</v>
      </c>
      <c r="AG46" s="24">
        <v>8820</v>
      </c>
      <c r="AH46" s="24">
        <f t="shared" si="5"/>
        <v>180</v>
      </c>
      <c r="AI46" s="185"/>
      <c r="AJ46" s="181"/>
      <c r="AK46" s="182">
        <f>M46-AA46</f>
        <v>6.5</v>
      </c>
      <c r="AL46" s="183"/>
      <c r="AN46" s="184">
        <v>21</v>
      </c>
      <c r="AO46" s="184" t="s">
        <v>39</v>
      </c>
      <c r="AP46" s="184" t="s">
        <v>25</v>
      </c>
      <c r="AQ46" s="184">
        <v>141.5</v>
      </c>
      <c r="AR46" s="184">
        <v>3</v>
      </c>
      <c r="AS46" s="188" t="s">
        <v>31</v>
      </c>
      <c r="AT46" s="184">
        <v>49</v>
      </c>
    </row>
    <row r="47" s="4" customFormat="1" ht="15" customHeight="1" spans="1:46">
      <c r="A47" s="22"/>
      <c r="B47" s="23"/>
      <c r="C47" s="23"/>
      <c r="D47" s="22"/>
      <c r="E47" s="22">
        <v>3</v>
      </c>
      <c r="F47" s="24"/>
      <c r="G47" s="25"/>
      <c r="H47" s="35"/>
      <c r="J47" s="22"/>
      <c r="K47" s="23"/>
      <c r="L47" s="23"/>
      <c r="M47" s="22"/>
      <c r="N47" s="22">
        <v>3</v>
      </c>
      <c r="O47" s="24"/>
      <c r="P47" s="25"/>
      <c r="Q47" s="26" t="s">
        <v>32</v>
      </c>
      <c r="R47" s="24">
        <f>M46-R46</f>
        <v>93</v>
      </c>
      <c r="S47" s="24">
        <f>P46-S46</f>
        <v>23580</v>
      </c>
      <c r="T47" s="24">
        <f t="shared" si="2"/>
        <v>253.548387096774</v>
      </c>
      <c r="U47" s="35"/>
      <c r="V47" s="165"/>
      <c r="W47" s="164">
        <f>T47*70%</f>
        <v>177.483870967742</v>
      </c>
      <c r="X47" s="22"/>
      <c r="Y47" s="23"/>
      <c r="Z47" s="23"/>
      <c r="AA47" s="22"/>
      <c r="AB47" s="22">
        <v>3</v>
      </c>
      <c r="AC47" s="24"/>
      <c r="AD47" s="25"/>
      <c r="AE47" s="26" t="s">
        <v>32</v>
      </c>
      <c r="AF47" s="36">
        <f>AA46-AF46</f>
        <v>86.5</v>
      </c>
      <c r="AG47" s="24">
        <f>AD46-AG46</f>
        <v>23580</v>
      </c>
      <c r="AH47" s="24">
        <f t="shared" si="5"/>
        <v>272.601156069364</v>
      </c>
      <c r="AI47" s="185"/>
      <c r="AJ47" s="181"/>
      <c r="AK47" s="182"/>
      <c r="AL47" s="183"/>
      <c r="AN47" s="184"/>
      <c r="AO47" s="184"/>
      <c r="AP47" s="184"/>
      <c r="AQ47" s="184"/>
      <c r="AR47" s="184"/>
      <c r="AS47" s="188" t="s">
        <v>32</v>
      </c>
      <c r="AT47" s="184">
        <f t="shared" ref="AT47:AT51" si="31">AQ46-AT46</f>
        <v>92.5</v>
      </c>
    </row>
    <row r="48" s="4" customFormat="1" ht="15" customHeight="1" spans="1:46">
      <c r="A48" s="22">
        <v>22</v>
      </c>
      <c r="B48" s="23" t="s">
        <v>55</v>
      </c>
      <c r="C48" s="23" t="s">
        <v>53</v>
      </c>
      <c r="D48" s="22" t="s">
        <v>26</v>
      </c>
      <c r="E48" s="22">
        <v>3</v>
      </c>
      <c r="F48" s="24">
        <v>9000</v>
      </c>
      <c r="G48" s="25">
        <f>F48*E48</f>
        <v>27000</v>
      </c>
      <c r="H48" s="35"/>
      <c r="J48" s="22">
        <v>22</v>
      </c>
      <c r="K48" s="23" t="s">
        <v>55</v>
      </c>
      <c r="L48" s="23" t="s">
        <v>53</v>
      </c>
      <c r="M48" s="22">
        <v>143</v>
      </c>
      <c r="N48" s="22">
        <v>3</v>
      </c>
      <c r="O48" s="24">
        <v>10800</v>
      </c>
      <c r="P48" s="25">
        <f>O48*N48</f>
        <v>32400</v>
      </c>
      <c r="Q48" s="26" t="s">
        <v>28</v>
      </c>
      <c r="R48" s="24">
        <v>49</v>
      </c>
      <c r="S48" s="24">
        <v>8820</v>
      </c>
      <c r="T48" s="24">
        <f t="shared" si="2"/>
        <v>180</v>
      </c>
      <c r="U48" s="35"/>
      <c r="V48" s="165"/>
      <c r="W48" s="164"/>
      <c r="X48" s="22">
        <v>22</v>
      </c>
      <c r="Y48" s="23" t="s">
        <v>55</v>
      </c>
      <c r="Z48" s="23" t="s">
        <v>53</v>
      </c>
      <c r="AA48" s="22">
        <v>145</v>
      </c>
      <c r="AB48" s="22">
        <v>3</v>
      </c>
      <c r="AC48" s="24">
        <v>10800</v>
      </c>
      <c r="AD48" s="25">
        <f>AC48*AB48</f>
        <v>32400</v>
      </c>
      <c r="AE48" s="26" t="s">
        <v>28</v>
      </c>
      <c r="AF48" s="24">
        <v>49</v>
      </c>
      <c r="AG48" s="24">
        <v>8820</v>
      </c>
      <c r="AH48" s="24">
        <f t="shared" si="5"/>
        <v>180</v>
      </c>
      <c r="AI48" s="185"/>
      <c r="AJ48" s="181"/>
      <c r="AK48" s="182">
        <f>M48-AA48</f>
        <v>-2</v>
      </c>
      <c r="AL48" s="183"/>
      <c r="AN48" s="184">
        <v>22</v>
      </c>
      <c r="AO48" s="184" t="s">
        <v>42</v>
      </c>
      <c r="AP48" s="184" t="s">
        <v>25</v>
      </c>
      <c r="AQ48" s="184">
        <v>139</v>
      </c>
      <c r="AR48" s="184">
        <v>3</v>
      </c>
      <c r="AS48" s="188" t="s">
        <v>31</v>
      </c>
      <c r="AT48" s="184">
        <v>49</v>
      </c>
    </row>
    <row r="49" s="4" customFormat="1" ht="15" customHeight="1" spans="1:46">
      <c r="A49" s="22"/>
      <c r="B49" s="23"/>
      <c r="C49" s="23"/>
      <c r="D49" s="22"/>
      <c r="E49" s="22">
        <v>3</v>
      </c>
      <c r="F49" s="24"/>
      <c r="G49" s="25"/>
      <c r="H49" s="35"/>
      <c r="J49" s="22"/>
      <c r="K49" s="23"/>
      <c r="L49" s="23"/>
      <c r="M49" s="22"/>
      <c r="N49" s="22">
        <v>3</v>
      </c>
      <c r="O49" s="24"/>
      <c r="P49" s="25"/>
      <c r="Q49" s="26" t="s">
        <v>32</v>
      </c>
      <c r="R49" s="24">
        <f>M48-R48</f>
        <v>94</v>
      </c>
      <c r="S49" s="24">
        <f>P48-S48</f>
        <v>23580</v>
      </c>
      <c r="T49" s="24">
        <f t="shared" si="2"/>
        <v>250.851063829787</v>
      </c>
      <c r="U49" s="35"/>
      <c r="V49" s="165"/>
      <c r="W49" s="164">
        <f>T49*70%</f>
        <v>175.595744680851</v>
      </c>
      <c r="X49" s="22"/>
      <c r="Y49" s="23"/>
      <c r="Z49" s="23"/>
      <c r="AA49" s="22"/>
      <c r="AB49" s="22">
        <v>3</v>
      </c>
      <c r="AC49" s="24"/>
      <c r="AD49" s="25"/>
      <c r="AE49" s="26" t="s">
        <v>32</v>
      </c>
      <c r="AF49" s="24">
        <f>AA48-AF48</f>
        <v>96</v>
      </c>
      <c r="AG49" s="24">
        <f>AD48-AG48</f>
        <v>23580</v>
      </c>
      <c r="AH49" s="24">
        <f t="shared" si="5"/>
        <v>245.625</v>
      </c>
      <c r="AI49" s="185"/>
      <c r="AJ49" s="181"/>
      <c r="AK49" s="182"/>
      <c r="AL49" s="183"/>
      <c r="AN49" s="184"/>
      <c r="AO49" s="184"/>
      <c r="AP49" s="184"/>
      <c r="AQ49" s="184"/>
      <c r="AR49" s="184"/>
      <c r="AS49" s="188" t="s">
        <v>32</v>
      </c>
      <c r="AT49" s="184">
        <f t="shared" si="31"/>
        <v>90</v>
      </c>
    </row>
    <row r="50" s="4" customFormat="1" ht="15" customHeight="1" spans="1:46">
      <c r="A50" s="22">
        <v>23</v>
      </c>
      <c r="B50" s="23" t="s">
        <v>54</v>
      </c>
      <c r="C50" s="23" t="s">
        <v>53</v>
      </c>
      <c r="D50" s="22" t="s">
        <v>26</v>
      </c>
      <c r="E50" s="22">
        <v>3</v>
      </c>
      <c r="F50" s="24">
        <v>9800</v>
      </c>
      <c r="G50" s="25">
        <f>F50*E50</f>
        <v>29400</v>
      </c>
      <c r="H50" s="35"/>
      <c r="J50" s="22">
        <v>23</v>
      </c>
      <c r="K50" s="23" t="s">
        <v>54</v>
      </c>
      <c r="L50" s="23" t="s">
        <v>53</v>
      </c>
      <c r="M50" s="22">
        <v>145</v>
      </c>
      <c r="N50" s="22">
        <v>3</v>
      </c>
      <c r="O50" s="24">
        <v>11300</v>
      </c>
      <c r="P50" s="25">
        <f>O50*N50</f>
        <v>33900</v>
      </c>
      <c r="Q50" s="26" t="s">
        <v>28</v>
      </c>
      <c r="R50" s="24">
        <v>49</v>
      </c>
      <c r="S50" s="24">
        <v>8820</v>
      </c>
      <c r="T50" s="24">
        <f t="shared" si="2"/>
        <v>180</v>
      </c>
      <c r="U50" s="35"/>
      <c r="V50" s="165"/>
      <c r="W50" s="164"/>
      <c r="X50" s="22">
        <v>23</v>
      </c>
      <c r="Y50" s="23" t="s">
        <v>54</v>
      </c>
      <c r="Z50" s="23" t="s">
        <v>53</v>
      </c>
      <c r="AA50" s="22">
        <v>140</v>
      </c>
      <c r="AB50" s="22">
        <v>3</v>
      </c>
      <c r="AC50" s="24">
        <v>11300</v>
      </c>
      <c r="AD50" s="25">
        <f>AC50*AB50</f>
        <v>33900</v>
      </c>
      <c r="AE50" s="26" t="s">
        <v>28</v>
      </c>
      <c r="AF50" s="24">
        <v>49</v>
      </c>
      <c r="AG50" s="24">
        <v>8820</v>
      </c>
      <c r="AH50" s="24">
        <f t="shared" si="5"/>
        <v>180</v>
      </c>
      <c r="AI50" s="185"/>
      <c r="AJ50" s="181"/>
      <c r="AK50" s="182">
        <f>M50-AA50</f>
        <v>5</v>
      </c>
      <c r="AL50" s="183"/>
      <c r="AN50" s="184">
        <v>23</v>
      </c>
      <c r="AO50" s="184" t="s">
        <v>37</v>
      </c>
      <c r="AP50" s="184" t="s">
        <v>25</v>
      </c>
      <c r="AQ50" s="184">
        <v>144</v>
      </c>
      <c r="AR50" s="184">
        <v>3</v>
      </c>
      <c r="AS50" s="188" t="s">
        <v>31</v>
      </c>
      <c r="AT50" s="184">
        <v>49</v>
      </c>
    </row>
    <row r="51" s="4" customFormat="1" ht="15" customHeight="1" spans="1:46">
      <c r="A51" s="22"/>
      <c r="B51" s="23"/>
      <c r="C51" s="23"/>
      <c r="D51" s="22"/>
      <c r="E51" s="22">
        <v>3</v>
      </c>
      <c r="F51" s="24"/>
      <c r="G51" s="25"/>
      <c r="H51" s="35"/>
      <c r="J51" s="22"/>
      <c r="K51" s="23"/>
      <c r="L51" s="23"/>
      <c r="M51" s="22"/>
      <c r="N51" s="22">
        <v>3</v>
      </c>
      <c r="O51" s="24"/>
      <c r="P51" s="25"/>
      <c r="Q51" s="26" t="s">
        <v>32</v>
      </c>
      <c r="R51" s="24">
        <f>M50-R50</f>
        <v>96</v>
      </c>
      <c r="S51" s="24">
        <f>P50-S50</f>
        <v>25080</v>
      </c>
      <c r="T51" s="24">
        <f t="shared" si="2"/>
        <v>261.25</v>
      </c>
      <c r="U51" s="35"/>
      <c r="V51" s="165"/>
      <c r="W51" s="164">
        <f>T51*70%</f>
        <v>182.875</v>
      </c>
      <c r="X51" s="22"/>
      <c r="Y51" s="23"/>
      <c r="Z51" s="23"/>
      <c r="AA51" s="22"/>
      <c r="AB51" s="22">
        <v>3</v>
      </c>
      <c r="AC51" s="24"/>
      <c r="AD51" s="25"/>
      <c r="AE51" s="26" t="s">
        <v>32</v>
      </c>
      <c r="AF51" s="24">
        <f>AA50-AF50</f>
        <v>91</v>
      </c>
      <c r="AG51" s="24">
        <f>AD50-AG50</f>
        <v>25080</v>
      </c>
      <c r="AH51" s="24">
        <f t="shared" si="5"/>
        <v>275.604395604396</v>
      </c>
      <c r="AI51" s="185"/>
      <c r="AJ51" s="181"/>
      <c r="AK51" s="182"/>
      <c r="AL51" s="183"/>
      <c r="AN51" s="184"/>
      <c r="AO51" s="184"/>
      <c r="AP51" s="184"/>
      <c r="AQ51" s="184"/>
      <c r="AR51" s="184"/>
      <c r="AS51" s="188" t="s">
        <v>32</v>
      </c>
      <c r="AT51" s="184">
        <f t="shared" si="31"/>
        <v>95</v>
      </c>
    </row>
    <row r="52" s="4" customFormat="1" ht="15" customHeight="1" spans="1:46">
      <c r="A52" s="22">
        <v>24</v>
      </c>
      <c r="B52" s="23" t="s">
        <v>56</v>
      </c>
      <c r="C52" s="23" t="s">
        <v>57</v>
      </c>
      <c r="D52" s="22" t="s">
        <v>26</v>
      </c>
      <c r="E52" s="22">
        <v>3</v>
      </c>
      <c r="F52" s="24">
        <v>9500</v>
      </c>
      <c r="G52" s="25">
        <f>F52*E52</f>
        <v>28500</v>
      </c>
      <c r="H52" s="35"/>
      <c r="J52" s="22">
        <v>24</v>
      </c>
      <c r="K52" s="23" t="s">
        <v>56</v>
      </c>
      <c r="L52" s="23" t="s">
        <v>57</v>
      </c>
      <c r="M52" s="22">
        <v>142</v>
      </c>
      <c r="N52" s="22">
        <v>3</v>
      </c>
      <c r="O52" s="24">
        <v>10800</v>
      </c>
      <c r="P52" s="25">
        <f>O52*N52</f>
        <v>32400</v>
      </c>
      <c r="Q52" s="26" t="s">
        <v>28</v>
      </c>
      <c r="R52" s="24">
        <v>49</v>
      </c>
      <c r="S52" s="24">
        <v>8820</v>
      </c>
      <c r="T52" s="24">
        <f t="shared" si="2"/>
        <v>180</v>
      </c>
      <c r="U52" s="35"/>
      <c r="V52" s="165"/>
      <c r="W52" s="164"/>
      <c r="X52" s="22">
        <v>24</v>
      </c>
      <c r="Y52" s="23" t="s">
        <v>56</v>
      </c>
      <c r="Z52" s="23" t="s">
        <v>57</v>
      </c>
      <c r="AA52" s="22">
        <v>139</v>
      </c>
      <c r="AB52" s="22">
        <v>3</v>
      </c>
      <c r="AC52" s="24">
        <v>10800</v>
      </c>
      <c r="AD52" s="25">
        <f>AC52*AB52</f>
        <v>32400</v>
      </c>
      <c r="AE52" s="26" t="s">
        <v>28</v>
      </c>
      <c r="AF52" s="24">
        <v>49</v>
      </c>
      <c r="AG52" s="24">
        <v>8820</v>
      </c>
      <c r="AH52" s="24">
        <f t="shared" si="5"/>
        <v>180</v>
      </c>
      <c r="AI52" s="185"/>
      <c r="AJ52" s="181"/>
      <c r="AK52" s="182">
        <f>M52-AA52</f>
        <v>3</v>
      </c>
      <c r="AL52" s="183"/>
      <c r="AN52" s="188">
        <v>24</v>
      </c>
      <c r="AO52" s="188" t="s">
        <v>56</v>
      </c>
      <c r="AP52" s="188" t="s">
        <v>57</v>
      </c>
      <c r="AQ52" s="197">
        <v>139</v>
      </c>
      <c r="AR52" s="188">
        <v>3</v>
      </c>
      <c r="AS52" s="188" t="s">
        <v>31</v>
      </c>
      <c r="AT52" s="188">
        <v>49</v>
      </c>
    </row>
    <row r="53" s="4" customFormat="1" ht="15" customHeight="1" spans="1:46">
      <c r="A53" s="22"/>
      <c r="B53" s="23"/>
      <c r="C53" s="23"/>
      <c r="D53" s="22"/>
      <c r="E53" s="22">
        <v>3</v>
      </c>
      <c r="F53" s="24"/>
      <c r="G53" s="25"/>
      <c r="H53" s="35"/>
      <c r="J53" s="22"/>
      <c r="K53" s="23"/>
      <c r="L53" s="23"/>
      <c r="M53" s="22"/>
      <c r="N53" s="22">
        <v>3</v>
      </c>
      <c r="O53" s="24"/>
      <c r="P53" s="25"/>
      <c r="Q53" s="26" t="s">
        <v>32</v>
      </c>
      <c r="R53" s="24">
        <f>M52-R52</f>
        <v>93</v>
      </c>
      <c r="S53" s="24">
        <f>P52-S52</f>
        <v>23580</v>
      </c>
      <c r="T53" s="24">
        <f t="shared" si="2"/>
        <v>253.548387096774</v>
      </c>
      <c r="U53" s="35"/>
      <c r="V53" s="165"/>
      <c r="W53" s="164">
        <f>T53*70%</f>
        <v>177.483870967742</v>
      </c>
      <c r="X53" s="22"/>
      <c r="Y53" s="23"/>
      <c r="Z53" s="23"/>
      <c r="AA53" s="22"/>
      <c r="AB53" s="22">
        <v>3</v>
      </c>
      <c r="AC53" s="24"/>
      <c r="AD53" s="25"/>
      <c r="AE53" s="26" t="s">
        <v>32</v>
      </c>
      <c r="AF53" s="24">
        <f>AA52-AF52</f>
        <v>90</v>
      </c>
      <c r="AG53" s="24">
        <f>AD52-AG52</f>
        <v>23580</v>
      </c>
      <c r="AH53" s="24">
        <f t="shared" si="5"/>
        <v>262</v>
      </c>
      <c r="AI53" s="185"/>
      <c r="AJ53" s="181"/>
      <c r="AK53" s="182"/>
      <c r="AL53" s="183"/>
      <c r="AN53" s="188"/>
      <c r="AO53" s="188"/>
      <c r="AP53" s="188"/>
      <c r="AQ53" s="197"/>
      <c r="AR53" s="188"/>
      <c r="AS53" s="188" t="s">
        <v>32</v>
      </c>
      <c r="AT53" s="188">
        <v>90</v>
      </c>
    </row>
    <row r="54" s="4" customFormat="1" ht="15" customHeight="1" spans="1:46">
      <c r="A54" s="22">
        <v>25</v>
      </c>
      <c r="B54" s="23" t="s">
        <v>58</v>
      </c>
      <c r="C54" s="23" t="s">
        <v>57</v>
      </c>
      <c r="D54" s="22" t="s">
        <v>26</v>
      </c>
      <c r="E54" s="22">
        <v>3</v>
      </c>
      <c r="F54" s="24">
        <v>9000</v>
      </c>
      <c r="G54" s="25">
        <f>F54*E54</f>
        <v>27000</v>
      </c>
      <c r="H54" s="35"/>
      <c r="J54" s="22">
        <v>25</v>
      </c>
      <c r="K54" s="23" t="s">
        <v>58</v>
      </c>
      <c r="L54" s="23" t="s">
        <v>57</v>
      </c>
      <c r="M54" s="22">
        <v>142</v>
      </c>
      <c r="N54" s="22">
        <v>3</v>
      </c>
      <c r="O54" s="24">
        <v>10800</v>
      </c>
      <c r="P54" s="25">
        <f>O54*N54</f>
        <v>32400</v>
      </c>
      <c r="Q54" s="26" t="s">
        <v>28</v>
      </c>
      <c r="R54" s="24">
        <v>49</v>
      </c>
      <c r="S54" s="24">
        <v>8820</v>
      </c>
      <c r="T54" s="24">
        <f t="shared" si="2"/>
        <v>180</v>
      </c>
      <c r="U54" s="35"/>
      <c r="V54" s="165"/>
      <c r="W54" s="164"/>
      <c r="X54" s="22">
        <v>25</v>
      </c>
      <c r="Y54" s="23" t="s">
        <v>58</v>
      </c>
      <c r="Z54" s="23" t="s">
        <v>57</v>
      </c>
      <c r="AA54" s="22">
        <v>132</v>
      </c>
      <c r="AB54" s="22">
        <v>3</v>
      </c>
      <c r="AC54" s="24">
        <v>10800</v>
      </c>
      <c r="AD54" s="25">
        <f>AC54*AB54</f>
        <v>32400</v>
      </c>
      <c r="AE54" s="26" t="s">
        <v>28</v>
      </c>
      <c r="AF54" s="24">
        <v>49</v>
      </c>
      <c r="AG54" s="24">
        <v>8820</v>
      </c>
      <c r="AH54" s="24">
        <f t="shared" si="5"/>
        <v>180</v>
      </c>
      <c r="AI54" s="185"/>
      <c r="AJ54" s="181"/>
      <c r="AK54" s="182">
        <f>M54-AA54</f>
        <v>10</v>
      </c>
      <c r="AL54" s="183"/>
      <c r="AN54" s="37">
        <v>25</v>
      </c>
      <c r="AO54" s="188" t="s">
        <v>58</v>
      </c>
      <c r="AP54" s="188" t="s">
        <v>57</v>
      </c>
      <c r="AQ54" s="197">
        <v>132</v>
      </c>
      <c r="AR54" s="188">
        <v>3</v>
      </c>
      <c r="AS54" s="188" t="s">
        <v>31</v>
      </c>
      <c r="AT54" s="188">
        <v>49</v>
      </c>
    </row>
    <row r="55" s="4" customFormat="1" ht="13" customHeight="1" spans="1:46">
      <c r="A55" s="22"/>
      <c r="B55" s="23"/>
      <c r="C55" s="23"/>
      <c r="D55" s="22"/>
      <c r="E55" s="22">
        <v>3</v>
      </c>
      <c r="F55" s="24"/>
      <c r="G55" s="25"/>
      <c r="H55" s="35"/>
      <c r="J55" s="22"/>
      <c r="K55" s="23"/>
      <c r="L55" s="23"/>
      <c r="M55" s="22"/>
      <c r="N55" s="22">
        <v>3</v>
      </c>
      <c r="O55" s="24"/>
      <c r="P55" s="25"/>
      <c r="Q55" s="26" t="s">
        <v>32</v>
      </c>
      <c r="R55" s="24">
        <f>M54-R54</f>
        <v>93</v>
      </c>
      <c r="S55" s="24">
        <f>P54-S54</f>
        <v>23580</v>
      </c>
      <c r="T55" s="24">
        <f t="shared" si="2"/>
        <v>253.548387096774</v>
      </c>
      <c r="U55" s="35"/>
      <c r="V55" s="165"/>
      <c r="W55" s="164">
        <f>T55*70%</f>
        <v>177.483870967742</v>
      </c>
      <c r="X55" s="22"/>
      <c r="Y55" s="23"/>
      <c r="Z55" s="23"/>
      <c r="AA55" s="22"/>
      <c r="AB55" s="22">
        <v>3</v>
      </c>
      <c r="AC55" s="24"/>
      <c r="AD55" s="25"/>
      <c r="AE55" s="26" t="s">
        <v>32</v>
      </c>
      <c r="AF55" s="24">
        <f>AA54-AF54</f>
        <v>83</v>
      </c>
      <c r="AG55" s="24">
        <f>AD54-AG54</f>
        <v>23580</v>
      </c>
      <c r="AH55" s="24">
        <f t="shared" si="5"/>
        <v>284.096385542169</v>
      </c>
      <c r="AI55" s="185"/>
      <c r="AJ55" s="181"/>
      <c r="AK55" s="182"/>
      <c r="AL55" s="183"/>
      <c r="AN55" s="37"/>
      <c r="AO55" s="188"/>
      <c r="AP55" s="188"/>
      <c r="AQ55" s="197"/>
      <c r="AR55" s="188"/>
      <c r="AS55" s="188" t="s">
        <v>32</v>
      </c>
      <c r="AT55" s="37">
        <v>83</v>
      </c>
    </row>
    <row r="56" s="4" customFormat="1" ht="15" customHeight="1" spans="1:46">
      <c r="A56" s="22">
        <v>26</v>
      </c>
      <c r="B56" s="23" t="s">
        <v>59</v>
      </c>
      <c r="C56" s="23" t="s">
        <v>60</v>
      </c>
      <c r="D56" s="22" t="s">
        <v>26</v>
      </c>
      <c r="E56" s="22">
        <v>3</v>
      </c>
      <c r="F56" s="24">
        <v>9800</v>
      </c>
      <c r="G56" s="25">
        <f>F56*E56</f>
        <v>29400</v>
      </c>
      <c r="H56" s="35"/>
      <c r="J56" s="22">
        <v>26</v>
      </c>
      <c r="K56" s="23" t="s">
        <v>59</v>
      </c>
      <c r="L56" s="23" t="s">
        <v>60</v>
      </c>
      <c r="M56" s="22">
        <v>139</v>
      </c>
      <c r="N56" s="22">
        <v>3</v>
      </c>
      <c r="O56" s="24">
        <v>11300</v>
      </c>
      <c r="P56" s="25">
        <f>O56*N56</f>
        <v>33900</v>
      </c>
      <c r="Q56" s="26" t="s">
        <v>28</v>
      </c>
      <c r="R56" s="24">
        <v>49</v>
      </c>
      <c r="S56" s="24">
        <v>8820</v>
      </c>
      <c r="T56" s="24">
        <f t="shared" si="2"/>
        <v>180</v>
      </c>
      <c r="U56" s="35"/>
      <c r="V56" s="165"/>
      <c r="W56" s="164"/>
      <c r="X56" s="22">
        <v>26</v>
      </c>
      <c r="Y56" s="23" t="s">
        <v>59</v>
      </c>
      <c r="Z56" s="23" t="s">
        <v>60</v>
      </c>
      <c r="AA56" s="22" t="s">
        <v>61</v>
      </c>
      <c r="AB56" s="22">
        <v>3</v>
      </c>
      <c r="AC56" s="24">
        <v>11300</v>
      </c>
      <c r="AD56" s="25">
        <f>AC56*AB56</f>
        <v>33900</v>
      </c>
      <c r="AE56" s="26" t="s">
        <v>28</v>
      </c>
      <c r="AF56" s="24"/>
      <c r="AG56" s="24"/>
      <c r="AH56" s="24"/>
      <c r="AI56" s="185"/>
      <c r="AJ56" s="181"/>
      <c r="AK56" s="182" t="s">
        <v>61</v>
      </c>
      <c r="AL56" s="183"/>
      <c r="AN56" s="184">
        <v>26</v>
      </c>
      <c r="AO56" s="184" t="s">
        <v>58</v>
      </c>
      <c r="AP56" s="184" t="s">
        <v>62</v>
      </c>
      <c r="AQ56" s="184">
        <v>141</v>
      </c>
      <c r="AR56" s="184">
        <v>3</v>
      </c>
      <c r="AS56" s="188" t="s">
        <v>31</v>
      </c>
      <c r="AT56" s="184">
        <v>49</v>
      </c>
    </row>
    <row r="57" s="4" customFormat="1" ht="15" customHeight="1" spans="1:46">
      <c r="A57" s="22"/>
      <c r="B57" s="23"/>
      <c r="C57" s="23"/>
      <c r="D57" s="22"/>
      <c r="E57" s="22">
        <v>3</v>
      </c>
      <c r="F57" s="24"/>
      <c r="G57" s="25"/>
      <c r="H57" s="35"/>
      <c r="J57" s="22"/>
      <c r="K57" s="23"/>
      <c r="L57" s="23"/>
      <c r="M57" s="22"/>
      <c r="N57" s="22">
        <v>3</v>
      </c>
      <c r="O57" s="24"/>
      <c r="P57" s="25"/>
      <c r="Q57" s="26" t="s">
        <v>32</v>
      </c>
      <c r="R57" s="24">
        <f>M56-R56</f>
        <v>90</v>
      </c>
      <c r="S57" s="24">
        <f>P56-S56</f>
        <v>25080</v>
      </c>
      <c r="T57" s="24">
        <f t="shared" si="2"/>
        <v>278.666666666667</v>
      </c>
      <c r="U57" s="35"/>
      <c r="V57" s="165"/>
      <c r="W57" s="164">
        <f>T57*70%</f>
        <v>195.066666666667</v>
      </c>
      <c r="X57" s="22"/>
      <c r="Y57" s="23"/>
      <c r="Z57" s="23"/>
      <c r="AA57" s="22"/>
      <c r="AB57" s="22">
        <v>3</v>
      </c>
      <c r="AC57" s="24"/>
      <c r="AD57" s="25"/>
      <c r="AE57" s="26" t="s">
        <v>32</v>
      </c>
      <c r="AF57" s="24"/>
      <c r="AG57" s="24"/>
      <c r="AH57" s="24"/>
      <c r="AI57" s="185"/>
      <c r="AJ57" s="181"/>
      <c r="AK57" s="182"/>
      <c r="AL57" s="183"/>
      <c r="AN57" s="184"/>
      <c r="AO57" s="184"/>
      <c r="AP57" s="184"/>
      <c r="AQ57" s="184"/>
      <c r="AR57" s="184"/>
      <c r="AS57" s="188" t="s">
        <v>32</v>
      </c>
      <c r="AT57" s="198">
        <f>AQ56-AT56</f>
        <v>92</v>
      </c>
    </row>
    <row r="58" s="5" customFormat="1" ht="15" customHeight="1" spans="1:46">
      <c r="A58" s="22">
        <v>27</v>
      </c>
      <c r="B58" s="23" t="s">
        <v>63</v>
      </c>
      <c r="C58" s="23" t="s">
        <v>64</v>
      </c>
      <c r="D58" s="22" t="s">
        <v>26</v>
      </c>
      <c r="E58" s="27">
        <v>3</v>
      </c>
      <c r="F58" s="24">
        <v>12000</v>
      </c>
      <c r="G58" s="29">
        <f>F58*E58</f>
        <v>36000</v>
      </c>
      <c r="H58" s="35"/>
      <c r="J58" s="22">
        <v>27</v>
      </c>
      <c r="K58" s="23" t="s">
        <v>63</v>
      </c>
      <c r="L58" s="23" t="s">
        <v>64</v>
      </c>
      <c r="M58" s="27">
        <v>143</v>
      </c>
      <c r="N58" s="27">
        <v>3</v>
      </c>
      <c r="O58" s="28">
        <v>13800</v>
      </c>
      <c r="P58" s="29">
        <f>O58*N58</f>
        <v>41400</v>
      </c>
      <c r="Q58" s="26" t="s">
        <v>28</v>
      </c>
      <c r="R58" s="24">
        <v>49</v>
      </c>
      <c r="S58" s="24">
        <v>8820</v>
      </c>
      <c r="T58" s="24">
        <f t="shared" si="2"/>
        <v>180</v>
      </c>
      <c r="U58" s="35"/>
      <c r="V58" s="165"/>
      <c r="W58" s="167"/>
      <c r="X58" s="22">
        <v>27</v>
      </c>
      <c r="Y58" s="23" t="s">
        <v>63</v>
      </c>
      <c r="Z58" s="23" t="s">
        <v>64</v>
      </c>
      <c r="AA58" s="27" t="s">
        <v>61</v>
      </c>
      <c r="AB58" s="27">
        <v>3</v>
      </c>
      <c r="AC58" s="28">
        <v>13800</v>
      </c>
      <c r="AD58" s="29">
        <f>AC58*AB58</f>
        <v>41400</v>
      </c>
      <c r="AE58" s="26" t="s">
        <v>28</v>
      </c>
      <c r="AF58" s="24"/>
      <c r="AG58" s="24"/>
      <c r="AH58" s="24"/>
      <c r="AI58" s="185"/>
      <c r="AJ58" s="181"/>
      <c r="AK58" s="182" t="s">
        <v>61</v>
      </c>
      <c r="AL58" s="186"/>
      <c r="AN58" s="189">
        <v>27</v>
      </c>
      <c r="AO58" s="189" t="s">
        <v>24</v>
      </c>
      <c r="AP58" s="189" t="s">
        <v>62</v>
      </c>
      <c r="AQ58" s="189">
        <v>135</v>
      </c>
      <c r="AR58" s="189">
        <v>3</v>
      </c>
      <c r="AS58" s="188" t="s">
        <v>31</v>
      </c>
      <c r="AT58" s="184">
        <v>49</v>
      </c>
    </row>
    <row r="59" s="5" customFormat="1" ht="15" customHeight="1" spans="1:46">
      <c r="A59" s="22"/>
      <c r="B59" s="23"/>
      <c r="C59" s="23"/>
      <c r="D59" s="22"/>
      <c r="E59" s="27"/>
      <c r="F59" s="24"/>
      <c r="G59" s="29"/>
      <c r="H59" s="35"/>
      <c r="J59" s="22"/>
      <c r="K59" s="23"/>
      <c r="L59" s="23"/>
      <c r="M59" s="27"/>
      <c r="N59" s="27"/>
      <c r="O59" s="28"/>
      <c r="P59" s="29"/>
      <c r="Q59" s="26" t="s">
        <v>32</v>
      </c>
      <c r="R59" s="24">
        <f>M58-R58</f>
        <v>94</v>
      </c>
      <c r="S59" s="24">
        <f>P58-S58</f>
        <v>32580</v>
      </c>
      <c r="T59" s="24">
        <f t="shared" si="2"/>
        <v>346.595744680851</v>
      </c>
      <c r="U59" s="35"/>
      <c r="V59" s="165"/>
      <c r="W59" s="164">
        <f t="shared" ref="W59:W63" si="32">T59*70%</f>
        <v>242.617021276596</v>
      </c>
      <c r="X59" s="22"/>
      <c r="Y59" s="23"/>
      <c r="Z59" s="23"/>
      <c r="AA59" s="27"/>
      <c r="AB59" s="27"/>
      <c r="AC59" s="28"/>
      <c r="AD59" s="29"/>
      <c r="AE59" s="26" t="s">
        <v>32</v>
      </c>
      <c r="AF59" s="24"/>
      <c r="AG59" s="24"/>
      <c r="AH59" s="24"/>
      <c r="AI59" s="185"/>
      <c r="AJ59" s="181"/>
      <c r="AK59" s="182"/>
      <c r="AL59" s="186"/>
      <c r="AN59" s="190"/>
      <c r="AO59" s="190"/>
      <c r="AP59" s="190"/>
      <c r="AQ59" s="190"/>
      <c r="AR59" s="190"/>
      <c r="AS59" s="188" t="s">
        <v>32</v>
      </c>
      <c r="AT59" s="198">
        <f>AQ58-AT58</f>
        <v>86</v>
      </c>
    </row>
    <row r="60" s="5" customFormat="1" ht="15" customHeight="1" spans="1:46">
      <c r="A60" s="22">
        <v>28</v>
      </c>
      <c r="B60" s="23" t="s">
        <v>65</v>
      </c>
      <c r="C60" s="23" t="s">
        <v>64</v>
      </c>
      <c r="D60" s="22" t="s">
        <v>26</v>
      </c>
      <c r="E60" s="27">
        <v>3</v>
      </c>
      <c r="F60" s="24">
        <v>12000</v>
      </c>
      <c r="G60" s="29">
        <f t="shared" ref="G60:G64" si="33">F60*E60</f>
        <v>36000</v>
      </c>
      <c r="H60" s="35"/>
      <c r="J60" s="22">
        <v>28</v>
      </c>
      <c r="K60" s="23" t="s">
        <v>65</v>
      </c>
      <c r="L60" s="23" t="s">
        <v>64</v>
      </c>
      <c r="M60" s="27">
        <v>143</v>
      </c>
      <c r="N60" s="27">
        <v>3</v>
      </c>
      <c r="O60" s="28">
        <v>13800</v>
      </c>
      <c r="P60" s="29">
        <f t="shared" ref="P60:P64" si="34">O60*N60</f>
        <v>41400</v>
      </c>
      <c r="Q60" s="26" t="s">
        <v>28</v>
      </c>
      <c r="R60" s="24">
        <v>49</v>
      </c>
      <c r="S60" s="24">
        <v>8820</v>
      </c>
      <c r="T60" s="24">
        <f t="shared" si="2"/>
        <v>180</v>
      </c>
      <c r="U60" s="35"/>
      <c r="V60" s="165"/>
      <c r="W60" s="167"/>
      <c r="X60" s="22">
        <v>28</v>
      </c>
      <c r="Y60" s="23" t="s">
        <v>65</v>
      </c>
      <c r="Z60" s="23" t="s">
        <v>64</v>
      </c>
      <c r="AA60" s="27" t="s">
        <v>61</v>
      </c>
      <c r="AB60" s="27">
        <v>3</v>
      </c>
      <c r="AC60" s="28">
        <v>13800</v>
      </c>
      <c r="AD60" s="29">
        <f t="shared" ref="AD60:AD64" si="35">AC60*AB60</f>
        <v>41400</v>
      </c>
      <c r="AE60" s="26" t="s">
        <v>28</v>
      </c>
      <c r="AF60" s="24"/>
      <c r="AG60" s="24"/>
      <c r="AH60" s="24"/>
      <c r="AI60" s="185"/>
      <c r="AJ60" s="181"/>
      <c r="AK60" s="182" t="s">
        <v>61</v>
      </c>
      <c r="AL60" s="186"/>
      <c r="AN60" s="184">
        <v>28</v>
      </c>
      <c r="AO60" s="184" t="s">
        <v>59</v>
      </c>
      <c r="AP60" s="184" t="s">
        <v>66</v>
      </c>
      <c r="AQ60" s="184" t="s">
        <v>61</v>
      </c>
      <c r="AR60" s="184">
        <v>3</v>
      </c>
      <c r="AS60" s="188" t="s">
        <v>31</v>
      </c>
      <c r="AT60" s="184">
        <v>49</v>
      </c>
    </row>
    <row r="61" s="5" customFormat="1" ht="15" customHeight="1" spans="1:46">
      <c r="A61" s="22"/>
      <c r="B61" s="23"/>
      <c r="C61" s="23"/>
      <c r="D61" s="22"/>
      <c r="E61" s="27"/>
      <c r="F61" s="24"/>
      <c r="G61" s="29"/>
      <c r="H61" s="35"/>
      <c r="J61" s="22"/>
      <c r="K61" s="23"/>
      <c r="L61" s="23"/>
      <c r="M61" s="27"/>
      <c r="N61" s="27"/>
      <c r="O61" s="28"/>
      <c r="P61" s="29"/>
      <c r="Q61" s="26" t="s">
        <v>32</v>
      </c>
      <c r="R61" s="24">
        <f t="shared" ref="R61:R65" si="36">M60-R60</f>
        <v>94</v>
      </c>
      <c r="S61" s="24">
        <f t="shared" ref="S61:S65" si="37">P60-S60</f>
        <v>32580</v>
      </c>
      <c r="T61" s="24">
        <f t="shared" si="2"/>
        <v>346.595744680851</v>
      </c>
      <c r="U61" s="35"/>
      <c r="V61" s="165"/>
      <c r="W61" s="164">
        <f t="shared" si="32"/>
        <v>242.617021276596</v>
      </c>
      <c r="X61" s="22"/>
      <c r="Y61" s="23"/>
      <c r="Z61" s="23"/>
      <c r="AA61" s="27"/>
      <c r="AB61" s="27"/>
      <c r="AC61" s="28"/>
      <c r="AD61" s="29"/>
      <c r="AE61" s="26" t="s">
        <v>32</v>
      </c>
      <c r="AF61" s="24"/>
      <c r="AG61" s="24"/>
      <c r="AH61" s="24"/>
      <c r="AI61" s="185"/>
      <c r="AJ61" s="181"/>
      <c r="AK61" s="182"/>
      <c r="AL61" s="186"/>
      <c r="AN61" s="184"/>
      <c r="AO61" s="184"/>
      <c r="AP61" s="184"/>
      <c r="AQ61" s="184"/>
      <c r="AR61" s="184"/>
      <c r="AS61" s="188" t="s">
        <v>32</v>
      </c>
      <c r="AT61" s="198"/>
    </row>
    <row r="62" s="5" customFormat="1" ht="15" customHeight="1" spans="1:47">
      <c r="A62" s="22">
        <v>29</v>
      </c>
      <c r="B62" s="23" t="s">
        <v>67</v>
      </c>
      <c r="C62" s="23" t="s">
        <v>64</v>
      </c>
      <c r="D62" s="22" t="s">
        <v>26</v>
      </c>
      <c r="E62" s="27">
        <v>3</v>
      </c>
      <c r="F62" s="24">
        <v>12000</v>
      </c>
      <c r="G62" s="29">
        <f t="shared" si="33"/>
        <v>36000</v>
      </c>
      <c r="H62" s="35"/>
      <c r="J62" s="22">
        <v>29</v>
      </c>
      <c r="K62" s="23" t="s">
        <v>67</v>
      </c>
      <c r="L62" s="23" t="s">
        <v>64</v>
      </c>
      <c r="M62" s="27">
        <v>143</v>
      </c>
      <c r="N62" s="27">
        <v>3</v>
      </c>
      <c r="O62" s="28">
        <v>13800</v>
      </c>
      <c r="P62" s="29">
        <f t="shared" si="34"/>
        <v>41400</v>
      </c>
      <c r="Q62" s="26" t="s">
        <v>28</v>
      </c>
      <c r="R62" s="24">
        <v>49</v>
      </c>
      <c r="S62" s="24">
        <v>8820</v>
      </c>
      <c r="T62" s="24">
        <f t="shared" si="2"/>
        <v>180</v>
      </c>
      <c r="U62" s="35"/>
      <c r="V62" s="165"/>
      <c r="W62" s="167"/>
      <c r="X62" s="22">
        <v>29</v>
      </c>
      <c r="Y62" s="23" t="s">
        <v>67</v>
      </c>
      <c r="Z62" s="23" t="s">
        <v>64</v>
      </c>
      <c r="AA62" s="27" t="s">
        <v>61</v>
      </c>
      <c r="AB62" s="27">
        <v>3</v>
      </c>
      <c r="AC62" s="28">
        <v>13800</v>
      </c>
      <c r="AD62" s="29">
        <f t="shared" si="35"/>
        <v>41400</v>
      </c>
      <c r="AE62" s="26" t="s">
        <v>28</v>
      </c>
      <c r="AF62" s="24"/>
      <c r="AG62" s="24"/>
      <c r="AH62" s="24"/>
      <c r="AI62" s="185"/>
      <c r="AJ62" s="181"/>
      <c r="AK62" s="182" t="s">
        <v>61</v>
      </c>
      <c r="AL62" s="186"/>
      <c r="AN62" s="184">
        <v>29</v>
      </c>
      <c r="AO62" s="184" t="s">
        <v>48</v>
      </c>
      <c r="AP62" s="184" t="s">
        <v>68</v>
      </c>
      <c r="AQ62" s="197">
        <v>139</v>
      </c>
      <c r="AR62" s="184">
        <v>3</v>
      </c>
      <c r="AS62" s="188" t="s">
        <v>31</v>
      </c>
      <c r="AT62" s="197">
        <v>49</v>
      </c>
      <c r="AU62" s="199" t="s">
        <v>69</v>
      </c>
    </row>
    <row r="63" s="5" customFormat="1" ht="15" customHeight="1" spans="1:47">
      <c r="A63" s="22"/>
      <c r="B63" s="23"/>
      <c r="C63" s="23"/>
      <c r="D63" s="22"/>
      <c r="E63" s="27"/>
      <c r="F63" s="24"/>
      <c r="G63" s="29"/>
      <c r="H63" s="35"/>
      <c r="J63" s="22"/>
      <c r="K63" s="23"/>
      <c r="L63" s="23"/>
      <c r="M63" s="27"/>
      <c r="N63" s="27"/>
      <c r="O63" s="28"/>
      <c r="P63" s="29"/>
      <c r="Q63" s="26" t="s">
        <v>32</v>
      </c>
      <c r="R63" s="24">
        <f t="shared" si="36"/>
        <v>94</v>
      </c>
      <c r="S63" s="24">
        <f t="shared" si="37"/>
        <v>32580</v>
      </c>
      <c r="T63" s="24">
        <f t="shared" si="2"/>
        <v>346.595744680851</v>
      </c>
      <c r="U63" s="35"/>
      <c r="V63" s="165"/>
      <c r="W63" s="164">
        <f t="shared" si="32"/>
        <v>242.617021276596</v>
      </c>
      <c r="X63" s="22"/>
      <c r="Y63" s="23"/>
      <c r="Z63" s="23"/>
      <c r="AA63" s="27"/>
      <c r="AB63" s="27"/>
      <c r="AC63" s="28"/>
      <c r="AD63" s="29"/>
      <c r="AE63" s="26" t="s">
        <v>32</v>
      </c>
      <c r="AF63" s="24"/>
      <c r="AG63" s="24"/>
      <c r="AH63" s="24"/>
      <c r="AI63" s="185"/>
      <c r="AJ63" s="181"/>
      <c r="AK63" s="182"/>
      <c r="AL63" s="186"/>
      <c r="AN63" s="184"/>
      <c r="AO63" s="184"/>
      <c r="AP63" s="184"/>
      <c r="AQ63" s="197"/>
      <c r="AR63" s="184"/>
      <c r="AS63" s="188" t="s">
        <v>32</v>
      </c>
      <c r="AT63" s="200">
        <f t="shared" ref="AT63:AT67" si="38">AQ62-AT62</f>
        <v>90</v>
      </c>
      <c r="AU63" s="199" t="s">
        <v>69</v>
      </c>
    </row>
    <row r="64" s="5" customFormat="1" ht="15" customHeight="1" spans="1:47">
      <c r="A64" s="22">
        <v>30</v>
      </c>
      <c r="B64" s="23" t="s">
        <v>35</v>
      </c>
      <c r="C64" s="23" t="s">
        <v>70</v>
      </c>
      <c r="D64" s="22" t="s">
        <v>26</v>
      </c>
      <c r="E64" s="27">
        <v>3</v>
      </c>
      <c r="F64" s="24">
        <v>12000</v>
      </c>
      <c r="G64" s="29">
        <f t="shared" si="33"/>
        <v>36000</v>
      </c>
      <c r="H64" s="35"/>
      <c r="J64" s="22">
        <v>30</v>
      </c>
      <c r="K64" s="23" t="s">
        <v>35</v>
      </c>
      <c r="L64" s="23" t="s">
        <v>70</v>
      </c>
      <c r="M64" s="27">
        <v>143</v>
      </c>
      <c r="N64" s="27">
        <v>3</v>
      </c>
      <c r="O64" s="28">
        <v>13800</v>
      </c>
      <c r="P64" s="29">
        <f t="shared" si="34"/>
        <v>41400</v>
      </c>
      <c r="Q64" s="26" t="s">
        <v>28</v>
      </c>
      <c r="R64" s="24">
        <v>49</v>
      </c>
      <c r="S64" s="24">
        <v>8820</v>
      </c>
      <c r="T64" s="24">
        <f t="shared" si="2"/>
        <v>180</v>
      </c>
      <c r="U64" s="35"/>
      <c r="V64" s="165"/>
      <c r="W64" s="167"/>
      <c r="X64" s="22">
        <v>30</v>
      </c>
      <c r="Y64" s="23" t="s">
        <v>35</v>
      </c>
      <c r="Z64" s="23" t="s">
        <v>70</v>
      </c>
      <c r="AA64" s="27" t="s">
        <v>61</v>
      </c>
      <c r="AB64" s="27">
        <v>3</v>
      </c>
      <c r="AC64" s="28">
        <v>13800</v>
      </c>
      <c r="AD64" s="29">
        <f t="shared" si="35"/>
        <v>41400</v>
      </c>
      <c r="AE64" s="26" t="s">
        <v>28</v>
      </c>
      <c r="AF64" s="24"/>
      <c r="AG64" s="24"/>
      <c r="AH64" s="24"/>
      <c r="AI64" s="185"/>
      <c r="AJ64" s="181"/>
      <c r="AK64" s="182" t="s">
        <v>61</v>
      </c>
      <c r="AL64" s="186"/>
      <c r="AN64" s="184">
        <v>30</v>
      </c>
      <c r="AO64" s="184" t="s">
        <v>33</v>
      </c>
      <c r="AP64" s="184" t="s">
        <v>68</v>
      </c>
      <c r="AQ64" s="197">
        <v>137</v>
      </c>
      <c r="AR64" s="184">
        <v>3</v>
      </c>
      <c r="AS64" s="188" t="s">
        <v>31</v>
      </c>
      <c r="AT64" s="197">
        <v>49</v>
      </c>
      <c r="AU64" s="199" t="s">
        <v>69</v>
      </c>
    </row>
    <row r="65" s="5" customFormat="1" ht="15" customHeight="1" spans="1:47">
      <c r="A65" s="22"/>
      <c r="B65" s="23"/>
      <c r="C65" s="23"/>
      <c r="D65" s="22"/>
      <c r="E65" s="27"/>
      <c r="F65" s="24"/>
      <c r="G65" s="29"/>
      <c r="H65" s="35"/>
      <c r="J65" s="22"/>
      <c r="K65" s="23"/>
      <c r="L65" s="23"/>
      <c r="M65" s="27"/>
      <c r="N65" s="27"/>
      <c r="O65" s="28"/>
      <c r="P65" s="29"/>
      <c r="Q65" s="26" t="s">
        <v>32</v>
      </c>
      <c r="R65" s="24">
        <f t="shared" si="36"/>
        <v>94</v>
      </c>
      <c r="S65" s="24">
        <f t="shared" si="37"/>
        <v>32580</v>
      </c>
      <c r="T65" s="24">
        <f t="shared" si="2"/>
        <v>346.595744680851</v>
      </c>
      <c r="U65" s="35"/>
      <c r="V65" s="165"/>
      <c r="W65" s="164">
        <f t="shared" ref="W65:W69" si="39">T65*70%</f>
        <v>242.617021276596</v>
      </c>
      <c r="X65" s="22"/>
      <c r="Y65" s="23"/>
      <c r="Z65" s="23"/>
      <c r="AA65" s="27"/>
      <c r="AB65" s="27"/>
      <c r="AC65" s="28"/>
      <c r="AD65" s="29"/>
      <c r="AE65" s="26" t="s">
        <v>32</v>
      </c>
      <c r="AF65" s="24"/>
      <c r="AG65" s="24"/>
      <c r="AH65" s="24"/>
      <c r="AI65" s="185"/>
      <c r="AJ65" s="181"/>
      <c r="AK65" s="182"/>
      <c r="AL65" s="186"/>
      <c r="AN65" s="184"/>
      <c r="AO65" s="184"/>
      <c r="AP65" s="184"/>
      <c r="AQ65" s="197"/>
      <c r="AR65" s="184"/>
      <c r="AS65" s="188" t="s">
        <v>32</v>
      </c>
      <c r="AT65" s="200">
        <f t="shared" si="38"/>
        <v>88</v>
      </c>
      <c r="AU65" s="199" t="s">
        <v>69</v>
      </c>
    </row>
    <row r="66" s="5" customFormat="1" ht="15" customHeight="1" spans="1:47">
      <c r="A66" s="22">
        <v>31</v>
      </c>
      <c r="B66" s="23" t="s">
        <v>46</v>
      </c>
      <c r="C66" s="23" t="s">
        <v>70</v>
      </c>
      <c r="D66" s="22" t="s">
        <v>26</v>
      </c>
      <c r="E66" s="27">
        <v>3</v>
      </c>
      <c r="F66" s="24">
        <v>12000</v>
      </c>
      <c r="G66" s="29">
        <f t="shared" ref="G66:G70" si="40">F66*E66</f>
        <v>36000</v>
      </c>
      <c r="H66" s="35"/>
      <c r="J66" s="22">
        <v>31</v>
      </c>
      <c r="K66" s="23" t="s">
        <v>46</v>
      </c>
      <c r="L66" s="23" t="s">
        <v>70</v>
      </c>
      <c r="M66" s="27">
        <v>140</v>
      </c>
      <c r="N66" s="27">
        <v>3</v>
      </c>
      <c r="O66" s="28">
        <v>13800</v>
      </c>
      <c r="P66" s="29">
        <f t="shared" ref="P66:P70" si="41">O66*N66</f>
        <v>41400</v>
      </c>
      <c r="Q66" s="26" t="s">
        <v>28</v>
      </c>
      <c r="R66" s="24">
        <v>49</v>
      </c>
      <c r="S66" s="24">
        <v>8820</v>
      </c>
      <c r="T66" s="24">
        <f t="shared" si="2"/>
        <v>180</v>
      </c>
      <c r="U66" s="35"/>
      <c r="V66" s="165"/>
      <c r="W66" s="167"/>
      <c r="X66" s="22">
        <v>31</v>
      </c>
      <c r="Y66" s="23" t="s">
        <v>46</v>
      </c>
      <c r="Z66" s="23" t="s">
        <v>70</v>
      </c>
      <c r="AA66" s="27" t="s">
        <v>61</v>
      </c>
      <c r="AB66" s="27">
        <v>3</v>
      </c>
      <c r="AC66" s="28">
        <v>13800</v>
      </c>
      <c r="AD66" s="29">
        <f t="shared" ref="AD66:AD70" si="42">AC66*AB66</f>
        <v>41400</v>
      </c>
      <c r="AE66" s="26" t="s">
        <v>28</v>
      </c>
      <c r="AF66" s="24"/>
      <c r="AG66" s="24"/>
      <c r="AH66" s="24"/>
      <c r="AI66" s="185"/>
      <c r="AJ66" s="181"/>
      <c r="AK66" s="182" t="s">
        <v>61</v>
      </c>
      <c r="AL66" s="186"/>
      <c r="AN66" s="184">
        <v>31</v>
      </c>
      <c r="AO66" s="184" t="s">
        <v>24</v>
      </c>
      <c r="AP66" s="184" t="s">
        <v>68</v>
      </c>
      <c r="AQ66" s="197">
        <v>138</v>
      </c>
      <c r="AR66" s="184">
        <v>3</v>
      </c>
      <c r="AS66" s="188" t="s">
        <v>31</v>
      </c>
      <c r="AT66" s="197">
        <v>49</v>
      </c>
      <c r="AU66" s="199" t="s">
        <v>69</v>
      </c>
    </row>
    <row r="67" s="5" customFormat="1" ht="15" customHeight="1" spans="1:47">
      <c r="A67" s="22"/>
      <c r="B67" s="23"/>
      <c r="C67" s="23"/>
      <c r="D67" s="22"/>
      <c r="E67" s="27"/>
      <c r="F67" s="24"/>
      <c r="G67" s="29"/>
      <c r="H67" s="35"/>
      <c r="J67" s="22"/>
      <c r="K67" s="23"/>
      <c r="L67" s="23"/>
      <c r="M67" s="27"/>
      <c r="N67" s="27"/>
      <c r="O67" s="28"/>
      <c r="P67" s="29"/>
      <c r="Q67" s="26" t="s">
        <v>32</v>
      </c>
      <c r="R67" s="24">
        <f t="shared" ref="R67:R71" si="43">M66-R66</f>
        <v>91</v>
      </c>
      <c r="S67" s="24">
        <f t="shared" ref="S67:S71" si="44">P66-S66</f>
        <v>32580</v>
      </c>
      <c r="T67" s="24">
        <f t="shared" si="2"/>
        <v>358.021978021978</v>
      </c>
      <c r="U67" s="35"/>
      <c r="V67" s="165"/>
      <c r="W67" s="164">
        <f t="shared" si="39"/>
        <v>250.615384615385</v>
      </c>
      <c r="X67" s="22"/>
      <c r="Y67" s="23"/>
      <c r="Z67" s="23"/>
      <c r="AA67" s="27"/>
      <c r="AB67" s="27"/>
      <c r="AC67" s="28"/>
      <c r="AD67" s="29"/>
      <c r="AE67" s="26" t="s">
        <v>32</v>
      </c>
      <c r="AF67" s="24"/>
      <c r="AG67" s="24"/>
      <c r="AH67" s="24"/>
      <c r="AI67" s="185"/>
      <c r="AJ67" s="181"/>
      <c r="AK67" s="182"/>
      <c r="AL67" s="186"/>
      <c r="AN67" s="184"/>
      <c r="AO67" s="184"/>
      <c r="AP67" s="184"/>
      <c r="AQ67" s="197"/>
      <c r="AR67" s="184"/>
      <c r="AS67" s="188" t="s">
        <v>32</v>
      </c>
      <c r="AT67" s="200">
        <f t="shared" si="38"/>
        <v>89</v>
      </c>
      <c r="AU67" s="199" t="s">
        <v>69</v>
      </c>
    </row>
    <row r="68" s="5" customFormat="1" ht="15" customHeight="1" spans="1:46">
      <c r="A68" s="22">
        <v>32</v>
      </c>
      <c r="B68" s="23" t="s">
        <v>39</v>
      </c>
      <c r="C68" s="23" t="s">
        <v>70</v>
      </c>
      <c r="D68" s="22" t="s">
        <v>26</v>
      </c>
      <c r="E68" s="27">
        <v>3</v>
      </c>
      <c r="F68" s="24">
        <v>11300</v>
      </c>
      <c r="G68" s="29">
        <f t="shared" si="40"/>
        <v>33900</v>
      </c>
      <c r="H68" s="35"/>
      <c r="J68" s="22">
        <v>32</v>
      </c>
      <c r="K68" s="23" t="s">
        <v>39</v>
      </c>
      <c r="L68" s="23" t="s">
        <v>70</v>
      </c>
      <c r="M68" s="27">
        <v>143</v>
      </c>
      <c r="N68" s="27">
        <v>3</v>
      </c>
      <c r="O68" s="28">
        <v>12800</v>
      </c>
      <c r="P68" s="29">
        <f t="shared" si="41"/>
        <v>38400</v>
      </c>
      <c r="Q68" s="26" t="s">
        <v>28</v>
      </c>
      <c r="R68" s="24">
        <v>49</v>
      </c>
      <c r="S68" s="24">
        <v>8820</v>
      </c>
      <c r="T68" s="24">
        <f t="shared" si="2"/>
        <v>180</v>
      </c>
      <c r="U68" s="35"/>
      <c r="V68" s="165"/>
      <c r="W68" s="167"/>
      <c r="X68" s="22">
        <v>32</v>
      </c>
      <c r="Y68" s="23" t="s">
        <v>39</v>
      </c>
      <c r="Z68" s="23" t="s">
        <v>70</v>
      </c>
      <c r="AA68" s="27" t="s">
        <v>61</v>
      </c>
      <c r="AB68" s="27">
        <v>3</v>
      </c>
      <c r="AC68" s="28">
        <v>12800</v>
      </c>
      <c r="AD68" s="29">
        <f t="shared" si="42"/>
        <v>38400</v>
      </c>
      <c r="AE68" s="26" t="s">
        <v>28</v>
      </c>
      <c r="AF68" s="24"/>
      <c r="AG68" s="24"/>
      <c r="AH68" s="24"/>
      <c r="AI68" s="185"/>
      <c r="AJ68" s="181"/>
      <c r="AK68" s="182" t="s">
        <v>61</v>
      </c>
      <c r="AL68" s="186"/>
      <c r="AN68" s="184">
        <v>32</v>
      </c>
      <c r="AO68" s="184" t="s">
        <v>37</v>
      </c>
      <c r="AP68" s="184" t="s">
        <v>68</v>
      </c>
      <c r="AQ68" s="197">
        <v>137</v>
      </c>
      <c r="AR68" s="184">
        <v>3</v>
      </c>
      <c r="AS68" s="188" t="s">
        <v>31</v>
      </c>
      <c r="AT68" s="197">
        <v>49</v>
      </c>
    </row>
    <row r="69" s="5" customFormat="1" ht="15" customHeight="1" spans="1:46">
      <c r="A69" s="22"/>
      <c r="B69" s="23"/>
      <c r="C69" s="23"/>
      <c r="D69" s="22"/>
      <c r="E69" s="27"/>
      <c r="F69" s="24"/>
      <c r="G69" s="29"/>
      <c r="H69" s="35"/>
      <c r="J69" s="22"/>
      <c r="K69" s="23"/>
      <c r="L69" s="23"/>
      <c r="M69" s="27"/>
      <c r="N69" s="27"/>
      <c r="O69" s="28"/>
      <c r="P69" s="29"/>
      <c r="Q69" s="26" t="s">
        <v>32</v>
      </c>
      <c r="R69" s="24">
        <f t="shared" si="43"/>
        <v>94</v>
      </c>
      <c r="S69" s="24">
        <f t="shared" si="44"/>
        <v>29580</v>
      </c>
      <c r="T69" s="24">
        <f t="shared" si="2"/>
        <v>314.68085106383</v>
      </c>
      <c r="U69" s="35"/>
      <c r="V69" s="165"/>
      <c r="W69" s="164">
        <f t="shared" si="39"/>
        <v>220.276595744681</v>
      </c>
      <c r="X69" s="22"/>
      <c r="Y69" s="23"/>
      <c r="Z69" s="23"/>
      <c r="AA69" s="27"/>
      <c r="AB69" s="27"/>
      <c r="AC69" s="28"/>
      <c r="AD69" s="29"/>
      <c r="AE69" s="26" t="s">
        <v>32</v>
      </c>
      <c r="AF69" s="24"/>
      <c r="AG69" s="24"/>
      <c r="AH69" s="24"/>
      <c r="AI69" s="185"/>
      <c r="AJ69" s="181"/>
      <c r="AK69" s="182"/>
      <c r="AL69" s="186"/>
      <c r="AN69" s="184"/>
      <c r="AO69" s="184"/>
      <c r="AP69" s="184"/>
      <c r="AQ69" s="197"/>
      <c r="AR69" s="184"/>
      <c r="AS69" s="188" t="s">
        <v>32</v>
      </c>
      <c r="AT69" s="200">
        <f>AQ68-AT68</f>
        <v>88</v>
      </c>
    </row>
    <row r="70" s="5" customFormat="1" ht="15" customHeight="1" spans="1:46">
      <c r="A70" s="22">
        <v>33</v>
      </c>
      <c r="B70" s="23" t="s">
        <v>58</v>
      </c>
      <c r="C70" s="23" t="s">
        <v>70</v>
      </c>
      <c r="D70" s="22" t="s">
        <v>26</v>
      </c>
      <c r="E70" s="27">
        <v>3</v>
      </c>
      <c r="F70" s="24">
        <v>12000</v>
      </c>
      <c r="G70" s="29">
        <f t="shared" si="40"/>
        <v>36000</v>
      </c>
      <c r="H70" s="35"/>
      <c r="J70" s="22">
        <v>33</v>
      </c>
      <c r="K70" s="23" t="s">
        <v>58</v>
      </c>
      <c r="L70" s="23" t="s">
        <v>70</v>
      </c>
      <c r="M70" s="27">
        <v>143</v>
      </c>
      <c r="N70" s="27">
        <v>3</v>
      </c>
      <c r="O70" s="28">
        <v>13800</v>
      </c>
      <c r="P70" s="29">
        <f t="shared" si="41"/>
        <v>41400</v>
      </c>
      <c r="Q70" s="26" t="s">
        <v>28</v>
      </c>
      <c r="R70" s="24">
        <v>49</v>
      </c>
      <c r="S70" s="24">
        <v>8820</v>
      </c>
      <c r="T70" s="24">
        <f t="shared" ref="T70:T89" si="45">S70/R70</f>
        <v>180</v>
      </c>
      <c r="U70" s="35"/>
      <c r="V70" s="165"/>
      <c r="W70" s="167"/>
      <c r="X70" s="22">
        <v>33</v>
      </c>
      <c r="Y70" s="23" t="s">
        <v>58</v>
      </c>
      <c r="Z70" s="23" t="s">
        <v>70</v>
      </c>
      <c r="AA70" s="27" t="s">
        <v>61</v>
      </c>
      <c r="AB70" s="27">
        <v>3</v>
      </c>
      <c r="AC70" s="28">
        <v>13800</v>
      </c>
      <c r="AD70" s="29">
        <f t="shared" si="42"/>
        <v>41400</v>
      </c>
      <c r="AE70" s="26" t="s">
        <v>28</v>
      </c>
      <c r="AF70" s="24"/>
      <c r="AG70" s="24"/>
      <c r="AH70" s="24"/>
      <c r="AI70" s="185"/>
      <c r="AJ70" s="181"/>
      <c r="AK70" s="182" t="s">
        <v>61</v>
      </c>
      <c r="AL70" s="186"/>
      <c r="AN70" s="184">
        <v>33</v>
      </c>
      <c r="AO70" s="184" t="s">
        <v>38</v>
      </c>
      <c r="AP70" s="184" t="s">
        <v>71</v>
      </c>
      <c r="AQ70" s="184" t="s">
        <v>61</v>
      </c>
      <c r="AR70" s="184">
        <v>3</v>
      </c>
      <c r="AS70" s="188" t="s">
        <v>31</v>
      </c>
      <c r="AT70" s="184">
        <v>49</v>
      </c>
    </row>
    <row r="71" s="5" customFormat="1" ht="15" customHeight="1" spans="1:46">
      <c r="A71" s="22"/>
      <c r="B71" s="23"/>
      <c r="C71" s="23"/>
      <c r="D71" s="22"/>
      <c r="E71" s="27"/>
      <c r="F71" s="24"/>
      <c r="G71" s="29"/>
      <c r="H71" s="35"/>
      <c r="J71" s="22"/>
      <c r="K71" s="23"/>
      <c r="L71" s="23"/>
      <c r="M71" s="27"/>
      <c r="N71" s="27"/>
      <c r="O71" s="28"/>
      <c r="P71" s="29"/>
      <c r="Q71" s="26" t="s">
        <v>32</v>
      </c>
      <c r="R71" s="24">
        <f t="shared" si="43"/>
        <v>94</v>
      </c>
      <c r="S71" s="24">
        <f t="shared" si="44"/>
        <v>32580</v>
      </c>
      <c r="T71" s="24">
        <f t="shared" si="45"/>
        <v>346.595744680851</v>
      </c>
      <c r="U71" s="35"/>
      <c r="V71" s="165"/>
      <c r="W71" s="164">
        <f t="shared" ref="W71:W75" si="46">T71*70%</f>
        <v>242.617021276596</v>
      </c>
      <c r="X71" s="22"/>
      <c r="Y71" s="23"/>
      <c r="Z71" s="23"/>
      <c r="AA71" s="27"/>
      <c r="AB71" s="27"/>
      <c r="AC71" s="28"/>
      <c r="AD71" s="29"/>
      <c r="AE71" s="26" t="s">
        <v>32</v>
      </c>
      <c r="AF71" s="24"/>
      <c r="AG71" s="24"/>
      <c r="AH71" s="24"/>
      <c r="AI71" s="185"/>
      <c r="AJ71" s="181"/>
      <c r="AK71" s="182"/>
      <c r="AL71" s="186"/>
      <c r="AN71" s="184"/>
      <c r="AO71" s="184"/>
      <c r="AP71" s="184"/>
      <c r="AQ71" s="184"/>
      <c r="AR71" s="184"/>
      <c r="AS71" s="188" t="s">
        <v>32</v>
      </c>
      <c r="AT71" s="198"/>
    </row>
    <row r="72" s="5" customFormat="1" ht="15" customHeight="1" spans="1:46">
      <c r="A72" s="22">
        <v>34</v>
      </c>
      <c r="B72" s="23" t="s">
        <v>52</v>
      </c>
      <c r="C72" s="23" t="s">
        <v>70</v>
      </c>
      <c r="D72" s="22" t="s">
        <v>26</v>
      </c>
      <c r="E72" s="27">
        <v>3</v>
      </c>
      <c r="F72" s="24">
        <v>12000</v>
      </c>
      <c r="G72" s="29">
        <f t="shared" ref="G72:G76" si="47">F72*E72</f>
        <v>36000</v>
      </c>
      <c r="H72" s="35"/>
      <c r="J72" s="22">
        <v>34</v>
      </c>
      <c r="K72" s="23" t="s">
        <v>52</v>
      </c>
      <c r="L72" s="23" t="s">
        <v>70</v>
      </c>
      <c r="M72" s="27">
        <v>144</v>
      </c>
      <c r="N72" s="27">
        <v>3</v>
      </c>
      <c r="O72" s="28">
        <v>13800</v>
      </c>
      <c r="P72" s="29">
        <f t="shared" ref="P72:P76" si="48">O72*N72</f>
        <v>41400</v>
      </c>
      <c r="Q72" s="26" t="s">
        <v>28</v>
      </c>
      <c r="R72" s="24">
        <v>49</v>
      </c>
      <c r="S72" s="24">
        <v>8820</v>
      </c>
      <c r="T72" s="24">
        <f t="shared" si="45"/>
        <v>180</v>
      </c>
      <c r="U72" s="35"/>
      <c r="V72" s="165"/>
      <c r="W72" s="167"/>
      <c r="X72" s="22">
        <v>34</v>
      </c>
      <c r="Y72" s="23" t="s">
        <v>52</v>
      </c>
      <c r="Z72" s="23" t="s">
        <v>70</v>
      </c>
      <c r="AA72" s="27" t="s">
        <v>61</v>
      </c>
      <c r="AB72" s="27">
        <v>3</v>
      </c>
      <c r="AC72" s="28">
        <v>13800</v>
      </c>
      <c r="AD72" s="29">
        <f t="shared" ref="AD72:AD76" si="49">AC72*AB72</f>
        <v>41400</v>
      </c>
      <c r="AE72" s="26" t="s">
        <v>28</v>
      </c>
      <c r="AF72" s="24"/>
      <c r="AG72" s="24"/>
      <c r="AH72" s="24"/>
      <c r="AI72" s="185"/>
      <c r="AJ72" s="181"/>
      <c r="AK72" s="182" t="s">
        <v>61</v>
      </c>
      <c r="AL72" s="186"/>
      <c r="AN72" s="184">
        <v>34</v>
      </c>
      <c r="AO72" s="184" t="s">
        <v>56</v>
      </c>
      <c r="AP72" s="184" t="s">
        <v>71</v>
      </c>
      <c r="AQ72" s="184" t="s">
        <v>61</v>
      </c>
      <c r="AR72" s="184">
        <v>3</v>
      </c>
      <c r="AS72" s="188" t="s">
        <v>31</v>
      </c>
      <c r="AT72" s="184">
        <v>49</v>
      </c>
    </row>
    <row r="73" s="5" customFormat="1" ht="15" customHeight="1" spans="1:46">
      <c r="A73" s="22"/>
      <c r="B73" s="23"/>
      <c r="C73" s="23"/>
      <c r="D73" s="22"/>
      <c r="E73" s="27"/>
      <c r="F73" s="24"/>
      <c r="G73" s="29"/>
      <c r="H73" s="35"/>
      <c r="J73" s="22"/>
      <c r="K73" s="23"/>
      <c r="L73" s="23"/>
      <c r="M73" s="27"/>
      <c r="N73" s="27"/>
      <c r="O73" s="28"/>
      <c r="P73" s="29"/>
      <c r="Q73" s="26" t="s">
        <v>32</v>
      </c>
      <c r="R73" s="24">
        <f t="shared" ref="R73:R77" si="50">M72-R72</f>
        <v>95</v>
      </c>
      <c r="S73" s="24">
        <f t="shared" ref="S73:S77" si="51">P72-S72</f>
        <v>32580</v>
      </c>
      <c r="T73" s="24">
        <f t="shared" si="45"/>
        <v>342.947368421053</v>
      </c>
      <c r="U73" s="35"/>
      <c r="V73" s="165"/>
      <c r="W73" s="164">
        <f t="shared" si="46"/>
        <v>240.063157894737</v>
      </c>
      <c r="X73" s="22"/>
      <c r="Y73" s="23"/>
      <c r="Z73" s="23"/>
      <c r="AA73" s="27"/>
      <c r="AB73" s="27"/>
      <c r="AC73" s="28"/>
      <c r="AD73" s="29"/>
      <c r="AE73" s="26" t="s">
        <v>32</v>
      </c>
      <c r="AF73" s="24"/>
      <c r="AG73" s="24"/>
      <c r="AH73" s="24"/>
      <c r="AI73" s="185"/>
      <c r="AJ73" s="181"/>
      <c r="AK73" s="182"/>
      <c r="AL73" s="186"/>
      <c r="AN73" s="184"/>
      <c r="AO73" s="184"/>
      <c r="AP73" s="184"/>
      <c r="AQ73" s="184"/>
      <c r="AR73" s="184"/>
      <c r="AS73" s="188" t="s">
        <v>32</v>
      </c>
      <c r="AT73" s="198"/>
    </row>
    <row r="74" s="5" customFormat="1" ht="15" customHeight="1" spans="1:46">
      <c r="A74" s="22">
        <v>35</v>
      </c>
      <c r="B74" s="23" t="s">
        <v>72</v>
      </c>
      <c r="C74" s="23" t="s">
        <v>73</v>
      </c>
      <c r="D74" s="22" t="s">
        <v>26</v>
      </c>
      <c r="E74" s="27">
        <v>3</v>
      </c>
      <c r="F74" s="24">
        <v>12000</v>
      </c>
      <c r="G74" s="29">
        <f t="shared" si="47"/>
        <v>36000</v>
      </c>
      <c r="H74" s="35"/>
      <c r="J74" s="22">
        <v>35</v>
      </c>
      <c r="K74" s="23" t="s">
        <v>72</v>
      </c>
      <c r="L74" s="23" t="s">
        <v>73</v>
      </c>
      <c r="M74" s="27">
        <v>140</v>
      </c>
      <c r="N74" s="27">
        <v>3</v>
      </c>
      <c r="O74" s="28">
        <v>13800</v>
      </c>
      <c r="P74" s="29">
        <f t="shared" si="48"/>
        <v>41400</v>
      </c>
      <c r="Q74" s="26" t="s">
        <v>28</v>
      </c>
      <c r="R74" s="24">
        <v>49</v>
      </c>
      <c r="S74" s="24">
        <v>8820</v>
      </c>
      <c r="T74" s="24">
        <f t="shared" si="45"/>
        <v>180</v>
      </c>
      <c r="U74" s="35"/>
      <c r="V74" s="165"/>
      <c r="W74" s="167"/>
      <c r="X74" s="22">
        <v>35</v>
      </c>
      <c r="Y74" s="23" t="s">
        <v>72</v>
      </c>
      <c r="Z74" s="23" t="s">
        <v>73</v>
      </c>
      <c r="AA74" s="27">
        <v>138</v>
      </c>
      <c r="AB74" s="27">
        <v>3</v>
      </c>
      <c r="AC74" s="28">
        <v>13800</v>
      </c>
      <c r="AD74" s="29">
        <f t="shared" si="49"/>
        <v>41400</v>
      </c>
      <c r="AE74" s="26" t="s">
        <v>28</v>
      </c>
      <c r="AF74" s="24">
        <v>49</v>
      </c>
      <c r="AG74" s="24">
        <v>8820</v>
      </c>
      <c r="AH74" s="24">
        <f t="shared" ref="AH74:AH89" si="52">AG74/AF74</f>
        <v>180</v>
      </c>
      <c r="AI74" s="185"/>
      <c r="AJ74" s="181"/>
      <c r="AK74" s="182">
        <f>M74-AA74</f>
        <v>2</v>
      </c>
      <c r="AL74" s="186" t="s">
        <v>74</v>
      </c>
      <c r="AN74" s="184">
        <v>35</v>
      </c>
      <c r="AO74" s="184" t="s">
        <v>39</v>
      </c>
      <c r="AP74" s="184" t="s">
        <v>75</v>
      </c>
      <c r="AQ74" s="184" t="s">
        <v>61</v>
      </c>
      <c r="AR74" s="184">
        <v>3</v>
      </c>
      <c r="AS74" s="188" t="s">
        <v>31</v>
      </c>
      <c r="AT74" s="184">
        <v>49</v>
      </c>
    </row>
    <row r="75" s="5" customFormat="1" ht="15" customHeight="1" spans="1:46">
      <c r="A75" s="22"/>
      <c r="B75" s="23"/>
      <c r="C75" s="23"/>
      <c r="D75" s="22"/>
      <c r="E75" s="27"/>
      <c r="F75" s="24"/>
      <c r="G75" s="29"/>
      <c r="H75" s="35"/>
      <c r="J75" s="22"/>
      <c r="K75" s="23"/>
      <c r="L75" s="23"/>
      <c r="M75" s="27"/>
      <c r="N75" s="27"/>
      <c r="O75" s="28"/>
      <c r="P75" s="29"/>
      <c r="Q75" s="26" t="s">
        <v>32</v>
      </c>
      <c r="R75" s="24">
        <f t="shared" si="50"/>
        <v>91</v>
      </c>
      <c r="S75" s="24">
        <f t="shared" si="51"/>
        <v>32580</v>
      </c>
      <c r="T75" s="24">
        <f t="shared" si="45"/>
        <v>358.021978021978</v>
      </c>
      <c r="U75" s="35"/>
      <c r="V75" s="165"/>
      <c r="W75" s="164">
        <f t="shared" si="46"/>
        <v>250.615384615385</v>
      </c>
      <c r="X75" s="22"/>
      <c r="Y75" s="23"/>
      <c r="Z75" s="23"/>
      <c r="AA75" s="27"/>
      <c r="AB75" s="27"/>
      <c r="AC75" s="28"/>
      <c r="AD75" s="29"/>
      <c r="AE75" s="26" t="s">
        <v>32</v>
      </c>
      <c r="AF75" s="24">
        <f t="shared" ref="AF75:AF79" si="53">AA74-AF74</f>
        <v>89</v>
      </c>
      <c r="AG75" s="24">
        <f t="shared" ref="AG75:AG79" si="54">AD74-AG74</f>
        <v>32580</v>
      </c>
      <c r="AH75" s="24">
        <f t="shared" si="52"/>
        <v>366.067415730337</v>
      </c>
      <c r="AI75" s="185"/>
      <c r="AJ75" s="181"/>
      <c r="AK75" s="182"/>
      <c r="AL75" s="186"/>
      <c r="AN75" s="184"/>
      <c r="AO75" s="184"/>
      <c r="AP75" s="184"/>
      <c r="AQ75" s="184"/>
      <c r="AR75" s="184"/>
      <c r="AS75" s="188" t="s">
        <v>32</v>
      </c>
      <c r="AT75" s="198"/>
    </row>
    <row r="76" s="5" customFormat="1" ht="15" customHeight="1" spans="1:46">
      <c r="A76" s="22">
        <v>36</v>
      </c>
      <c r="B76" s="23" t="s">
        <v>76</v>
      </c>
      <c r="C76" s="23" t="s">
        <v>73</v>
      </c>
      <c r="D76" s="22" t="s">
        <v>26</v>
      </c>
      <c r="E76" s="27">
        <v>3</v>
      </c>
      <c r="F76" s="24">
        <v>12000</v>
      </c>
      <c r="G76" s="29">
        <f t="shared" si="47"/>
        <v>36000</v>
      </c>
      <c r="H76" s="35"/>
      <c r="J76" s="22">
        <v>36</v>
      </c>
      <c r="K76" s="23" t="s">
        <v>76</v>
      </c>
      <c r="L76" s="23" t="s">
        <v>73</v>
      </c>
      <c r="M76" s="27">
        <v>145</v>
      </c>
      <c r="N76" s="27">
        <v>3</v>
      </c>
      <c r="O76" s="28">
        <v>13800</v>
      </c>
      <c r="P76" s="29">
        <f t="shared" si="48"/>
        <v>41400</v>
      </c>
      <c r="Q76" s="26" t="s">
        <v>28</v>
      </c>
      <c r="R76" s="24">
        <v>49</v>
      </c>
      <c r="S76" s="24">
        <v>8820</v>
      </c>
      <c r="T76" s="24">
        <f t="shared" si="45"/>
        <v>180</v>
      </c>
      <c r="U76" s="35"/>
      <c r="V76" s="165"/>
      <c r="W76" s="167"/>
      <c r="X76" s="22">
        <v>36</v>
      </c>
      <c r="Y76" s="23" t="s">
        <v>76</v>
      </c>
      <c r="Z76" s="23" t="s">
        <v>73</v>
      </c>
      <c r="AA76" s="27">
        <v>138</v>
      </c>
      <c r="AB76" s="27">
        <v>3</v>
      </c>
      <c r="AC76" s="28">
        <v>13800</v>
      </c>
      <c r="AD76" s="29">
        <f t="shared" si="49"/>
        <v>41400</v>
      </c>
      <c r="AE76" s="26" t="s">
        <v>28</v>
      </c>
      <c r="AF76" s="24">
        <v>49</v>
      </c>
      <c r="AG76" s="24">
        <v>8820</v>
      </c>
      <c r="AH76" s="24">
        <f t="shared" si="52"/>
        <v>180</v>
      </c>
      <c r="AI76" s="185"/>
      <c r="AJ76" s="181"/>
      <c r="AK76" s="182">
        <f t="shared" ref="AK74:AK78" si="55">M76-AA76</f>
        <v>7</v>
      </c>
      <c r="AL76" s="186" t="s">
        <v>74</v>
      </c>
      <c r="AN76" s="184">
        <v>36</v>
      </c>
      <c r="AO76" s="184" t="s">
        <v>37</v>
      </c>
      <c r="AP76" s="184" t="s">
        <v>75</v>
      </c>
      <c r="AQ76" s="184" t="s">
        <v>61</v>
      </c>
      <c r="AR76" s="184">
        <v>3</v>
      </c>
      <c r="AS76" s="188" t="s">
        <v>31</v>
      </c>
      <c r="AT76" s="184">
        <v>49</v>
      </c>
    </row>
    <row r="77" s="5" customFormat="1" ht="15" customHeight="1" spans="1:46">
      <c r="A77" s="22"/>
      <c r="B77" s="23"/>
      <c r="C77" s="23"/>
      <c r="D77" s="22"/>
      <c r="E77" s="27"/>
      <c r="F77" s="24"/>
      <c r="G77" s="29"/>
      <c r="H77" s="35"/>
      <c r="J77" s="22"/>
      <c r="K77" s="23"/>
      <c r="L77" s="23"/>
      <c r="M77" s="27"/>
      <c r="N77" s="27"/>
      <c r="O77" s="28"/>
      <c r="P77" s="29"/>
      <c r="Q77" s="26" t="s">
        <v>32</v>
      </c>
      <c r="R77" s="24">
        <f t="shared" si="50"/>
        <v>96</v>
      </c>
      <c r="S77" s="24">
        <f t="shared" si="51"/>
        <v>32580</v>
      </c>
      <c r="T77" s="24">
        <f t="shared" si="45"/>
        <v>339.375</v>
      </c>
      <c r="U77" s="35"/>
      <c r="V77" s="165"/>
      <c r="W77" s="164">
        <f t="shared" ref="W77:W81" si="56">T77*70%</f>
        <v>237.5625</v>
      </c>
      <c r="X77" s="22"/>
      <c r="Y77" s="23"/>
      <c r="Z77" s="23"/>
      <c r="AA77" s="27"/>
      <c r="AB77" s="27"/>
      <c r="AC77" s="28"/>
      <c r="AD77" s="29"/>
      <c r="AE77" s="26" t="s">
        <v>32</v>
      </c>
      <c r="AF77" s="24">
        <f t="shared" si="53"/>
        <v>89</v>
      </c>
      <c r="AG77" s="24">
        <f t="shared" si="54"/>
        <v>32580</v>
      </c>
      <c r="AH77" s="24">
        <f t="shared" si="52"/>
        <v>366.067415730337</v>
      </c>
      <c r="AI77" s="185"/>
      <c r="AJ77" s="181"/>
      <c r="AK77" s="182"/>
      <c r="AL77" s="186"/>
      <c r="AN77" s="184"/>
      <c r="AO77" s="184"/>
      <c r="AP77" s="184"/>
      <c r="AQ77" s="184"/>
      <c r="AR77" s="184"/>
      <c r="AS77" s="188" t="s">
        <v>32</v>
      </c>
      <c r="AT77" s="198"/>
    </row>
    <row r="78" s="5" customFormat="1" ht="15" customHeight="1" spans="1:46">
      <c r="A78" s="22">
        <v>37</v>
      </c>
      <c r="B78" s="23" t="s">
        <v>77</v>
      </c>
      <c r="C78" s="23" t="s">
        <v>73</v>
      </c>
      <c r="D78" s="22" t="s">
        <v>26</v>
      </c>
      <c r="E78" s="27">
        <v>3</v>
      </c>
      <c r="F78" s="24">
        <v>12000</v>
      </c>
      <c r="G78" s="29">
        <f t="shared" ref="G78:G82" si="57">F78*E78</f>
        <v>36000</v>
      </c>
      <c r="H78" s="35"/>
      <c r="J78" s="22">
        <v>37</v>
      </c>
      <c r="K78" s="23" t="s">
        <v>77</v>
      </c>
      <c r="L78" s="23" t="s">
        <v>73</v>
      </c>
      <c r="M78" s="27">
        <v>140</v>
      </c>
      <c r="N78" s="27">
        <v>3</v>
      </c>
      <c r="O78" s="28">
        <v>13800</v>
      </c>
      <c r="P78" s="29">
        <f t="shared" ref="P78:P82" si="58">O78*N78</f>
        <v>41400</v>
      </c>
      <c r="Q78" s="26" t="s">
        <v>28</v>
      </c>
      <c r="R78" s="24">
        <v>49</v>
      </c>
      <c r="S78" s="24">
        <v>8820</v>
      </c>
      <c r="T78" s="24">
        <f t="shared" si="45"/>
        <v>180</v>
      </c>
      <c r="U78" s="35"/>
      <c r="V78" s="165"/>
      <c r="W78" s="167"/>
      <c r="X78" s="22">
        <v>37</v>
      </c>
      <c r="Y78" s="23" t="s">
        <v>77</v>
      </c>
      <c r="Z78" s="23" t="s">
        <v>73</v>
      </c>
      <c r="AA78" s="27">
        <v>139</v>
      </c>
      <c r="AB78" s="27">
        <v>3</v>
      </c>
      <c r="AC78" s="28">
        <v>13800</v>
      </c>
      <c r="AD78" s="29">
        <f t="shared" ref="AD78:AD82" si="59">AC78*AB78</f>
        <v>41400</v>
      </c>
      <c r="AE78" s="26" t="s">
        <v>28</v>
      </c>
      <c r="AF78" s="24">
        <v>49</v>
      </c>
      <c r="AG78" s="24">
        <v>8820</v>
      </c>
      <c r="AH78" s="24">
        <f t="shared" si="52"/>
        <v>180</v>
      </c>
      <c r="AI78" s="185"/>
      <c r="AJ78" s="181"/>
      <c r="AK78" s="182">
        <f t="shared" si="55"/>
        <v>1</v>
      </c>
      <c r="AL78" s="186" t="s">
        <v>74</v>
      </c>
      <c r="AN78" s="184">
        <v>37</v>
      </c>
      <c r="AO78" s="184" t="s">
        <v>37</v>
      </c>
      <c r="AP78" s="184" t="s">
        <v>75</v>
      </c>
      <c r="AQ78" s="184" t="s">
        <v>61</v>
      </c>
      <c r="AR78" s="184">
        <v>3</v>
      </c>
      <c r="AS78" s="188" t="s">
        <v>31</v>
      </c>
      <c r="AT78" s="184">
        <v>49</v>
      </c>
    </row>
    <row r="79" s="5" customFormat="1" ht="15" customHeight="1" spans="1:46">
      <c r="A79" s="22"/>
      <c r="B79" s="23"/>
      <c r="C79" s="23"/>
      <c r="D79" s="22"/>
      <c r="E79" s="27"/>
      <c r="F79" s="24"/>
      <c r="G79" s="29"/>
      <c r="H79" s="35"/>
      <c r="J79" s="22"/>
      <c r="K79" s="23"/>
      <c r="L79" s="23"/>
      <c r="M79" s="27"/>
      <c r="N79" s="27"/>
      <c r="O79" s="28"/>
      <c r="P79" s="29"/>
      <c r="Q79" s="26" t="s">
        <v>32</v>
      </c>
      <c r="R79" s="24">
        <f t="shared" ref="R79:R83" si="60">M78-R78</f>
        <v>91</v>
      </c>
      <c r="S79" s="24">
        <f t="shared" ref="S79:S83" si="61">P78-S78</f>
        <v>32580</v>
      </c>
      <c r="T79" s="24">
        <f t="shared" si="45"/>
        <v>358.021978021978</v>
      </c>
      <c r="U79" s="35"/>
      <c r="V79" s="165"/>
      <c r="W79" s="164">
        <f t="shared" si="56"/>
        <v>250.615384615385</v>
      </c>
      <c r="X79" s="22"/>
      <c r="Y79" s="23"/>
      <c r="Z79" s="23"/>
      <c r="AA79" s="27"/>
      <c r="AB79" s="27"/>
      <c r="AC79" s="28"/>
      <c r="AD79" s="29"/>
      <c r="AE79" s="26" t="s">
        <v>32</v>
      </c>
      <c r="AF79" s="24">
        <f t="shared" si="53"/>
        <v>90</v>
      </c>
      <c r="AG79" s="24">
        <f t="shared" si="54"/>
        <v>32580</v>
      </c>
      <c r="AH79" s="24">
        <f t="shared" si="52"/>
        <v>362</v>
      </c>
      <c r="AI79" s="185"/>
      <c r="AJ79" s="181"/>
      <c r="AK79" s="182"/>
      <c r="AL79" s="186"/>
      <c r="AN79" s="184"/>
      <c r="AO79" s="184"/>
      <c r="AP79" s="184"/>
      <c r="AQ79" s="184"/>
      <c r="AR79" s="184"/>
      <c r="AS79" s="188" t="s">
        <v>32</v>
      </c>
      <c r="AT79" s="198"/>
    </row>
    <row r="80" s="5" customFormat="1" ht="15" customHeight="1" spans="1:46">
      <c r="A80" s="22">
        <v>38</v>
      </c>
      <c r="B80" s="23" t="s">
        <v>78</v>
      </c>
      <c r="C80" s="23" t="s">
        <v>73</v>
      </c>
      <c r="D80" s="22" t="s">
        <v>26</v>
      </c>
      <c r="E80" s="27">
        <v>3</v>
      </c>
      <c r="F80" s="24">
        <v>12000</v>
      </c>
      <c r="G80" s="29">
        <f t="shared" si="57"/>
        <v>36000</v>
      </c>
      <c r="H80" s="35"/>
      <c r="J80" s="22">
        <v>38</v>
      </c>
      <c r="K80" s="23" t="s">
        <v>78</v>
      </c>
      <c r="L80" s="23" t="s">
        <v>73</v>
      </c>
      <c r="M80" s="27">
        <v>140</v>
      </c>
      <c r="N80" s="27">
        <v>3</v>
      </c>
      <c r="O80" s="28">
        <v>13800</v>
      </c>
      <c r="P80" s="29">
        <f t="shared" si="58"/>
        <v>41400</v>
      </c>
      <c r="Q80" s="26" t="s">
        <v>28</v>
      </c>
      <c r="R80" s="24">
        <v>49</v>
      </c>
      <c r="S80" s="24">
        <v>8820</v>
      </c>
      <c r="T80" s="24">
        <f t="shared" si="45"/>
        <v>180</v>
      </c>
      <c r="U80" s="35"/>
      <c r="V80" s="165"/>
      <c r="W80" s="167"/>
      <c r="X80" s="22">
        <v>38</v>
      </c>
      <c r="Y80" s="23" t="s">
        <v>78</v>
      </c>
      <c r="Z80" s="23" t="s">
        <v>73</v>
      </c>
      <c r="AA80" s="27">
        <v>139</v>
      </c>
      <c r="AB80" s="27">
        <v>3</v>
      </c>
      <c r="AC80" s="28">
        <v>13800</v>
      </c>
      <c r="AD80" s="29">
        <f t="shared" si="59"/>
        <v>41400</v>
      </c>
      <c r="AE80" s="26" t="s">
        <v>28</v>
      </c>
      <c r="AF80" s="24">
        <v>49</v>
      </c>
      <c r="AG80" s="24">
        <v>8820</v>
      </c>
      <c r="AH80" s="24">
        <f t="shared" si="52"/>
        <v>180</v>
      </c>
      <c r="AI80" s="185"/>
      <c r="AJ80" s="181"/>
      <c r="AK80" s="182">
        <f t="shared" ref="AK80:AK84" si="62">M80-AA80</f>
        <v>1</v>
      </c>
      <c r="AL80" s="186" t="s">
        <v>74</v>
      </c>
      <c r="AN80" s="184">
        <v>38</v>
      </c>
      <c r="AO80" s="184" t="s">
        <v>24</v>
      </c>
      <c r="AP80" s="184" t="s">
        <v>75</v>
      </c>
      <c r="AQ80" s="184" t="s">
        <v>61</v>
      </c>
      <c r="AR80" s="184">
        <v>3</v>
      </c>
      <c r="AS80" s="188" t="s">
        <v>31</v>
      </c>
      <c r="AT80" s="184">
        <v>49</v>
      </c>
    </row>
    <row r="81" s="5" customFormat="1" ht="15" customHeight="1" spans="1:46">
      <c r="A81" s="22"/>
      <c r="B81" s="23"/>
      <c r="C81" s="23"/>
      <c r="D81" s="22"/>
      <c r="E81" s="27"/>
      <c r="F81" s="24"/>
      <c r="G81" s="29"/>
      <c r="H81" s="35"/>
      <c r="J81" s="22"/>
      <c r="K81" s="23"/>
      <c r="L81" s="23"/>
      <c r="M81" s="27"/>
      <c r="N81" s="27"/>
      <c r="O81" s="28"/>
      <c r="P81" s="29"/>
      <c r="Q81" s="26" t="s">
        <v>32</v>
      </c>
      <c r="R81" s="24">
        <f t="shared" si="60"/>
        <v>91</v>
      </c>
      <c r="S81" s="24">
        <f t="shared" si="61"/>
        <v>32580</v>
      </c>
      <c r="T81" s="24">
        <f t="shared" si="45"/>
        <v>358.021978021978</v>
      </c>
      <c r="U81" s="35"/>
      <c r="V81" s="165"/>
      <c r="W81" s="164">
        <f t="shared" si="56"/>
        <v>250.615384615385</v>
      </c>
      <c r="X81" s="22"/>
      <c r="Y81" s="23"/>
      <c r="Z81" s="23"/>
      <c r="AA81" s="27"/>
      <c r="AB81" s="27"/>
      <c r="AC81" s="28"/>
      <c r="AD81" s="29"/>
      <c r="AE81" s="26" t="s">
        <v>32</v>
      </c>
      <c r="AF81" s="24">
        <f t="shared" ref="AF81:AF85" si="63">AA80-AF80</f>
        <v>90</v>
      </c>
      <c r="AG81" s="24">
        <f t="shared" ref="AG81:AG85" si="64">AD80-AG80</f>
        <v>32580</v>
      </c>
      <c r="AH81" s="24">
        <f t="shared" si="52"/>
        <v>362</v>
      </c>
      <c r="AI81" s="185"/>
      <c r="AJ81" s="181"/>
      <c r="AK81" s="182"/>
      <c r="AL81" s="186"/>
      <c r="AN81" s="184"/>
      <c r="AO81" s="184"/>
      <c r="AP81" s="184"/>
      <c r="AQ81" s="184"/>
      <c r="AR81" s="184"/>
      <c r="AS81" s="188" t="s">
        <v>32</v>
      </c>
      <c r="AT81" s="198"/>
    </row>
    <row r="82" s="5" customFormat="1" ht="15" customHeight="1" spans="1:46">
      <c r="A82" s="22">
        <v>39</v>
      </c>
      <c r="B82" s="23" t="s">
        <v>79</v>
      </c>
      <c r="C82" s="23" t="s">
        <v>73</v>
      </c>
      <c r="D82" s="22" t="s">
        <v>26</v>
      </c>
      <c r="E82" s="27">
        <v>3</v>
      </c>
      <c r="F82" s="24">
        <v>12000</v>
      </c>
      <c r="G82" s="29">
        <f t="shared" si="57"/>
        <v>36000</v>
      </c>
      <c r="H82" s="35"/>
      <c r="J82" s="22">
        <v>39</v>
      </c>
      <c r="K82" s="23" t="s">
        <v>79</v>
      </c>
      <c r="L82" s="23" t="s">
        <v>73</v>
      </c>
      <c r="M82" s="27">
        <v>140</v>
      </c>
      <c r="N82" s="27">
        <v>3</v>
      </c>
      <c r="O82" s="28">
        <v>13800</v>
      </c>
      <c r="P82" s="29">
        <f t="shared" si="58"/>
        <v>41400</v>
      </c>
      <c r="Q82" s="26" t="s">
        <v>28</v>
      </c>
      <c r="R82" s="24">
        <v>49</v>
      </c>
      <c r="S82" s="24">
        <v>8820</v>
      </c>
      <c r="T82" s="24">
        <f t="shared" si="45"/>
        <v>180</v>
      </c>
      <c r="U82" s="35"/>
      <c r="V82" s="165"/>
      <c r="W82" s="167"/>
      <c r="X82" s="22">
        <v>39</v>
      </c>
      <c r="Y82" s="23" t="s">
        <v>79</v>
      </c>
      <c r="Z82" s="23" t="s">
        <v>73</v>
      </c>
      <c r="AA82" s="27">
        <v>137</v>
      </c>
      <c r="AB82" s="27">
        <v>3</v>
      </c>
      <c r="AC82" s="28">
        <v>13800</v>
      </c>
      <c r="AD82" s="29">
        <f t="shared" si="59"/>
        <v>41400</v>
      </c>
      <c r="AE82" s="26" t="s">
        <v>28</v>
      </c>
      <c r="AF82" s="24">
        <v>49</v>
      </c>
      <c r="AG82" s="24">
        <v>8820</v>
      </c>
      <c r="AH82" s="24">
        <f t="shared" si="52"/>
        <v>180</v>
      </c>
      <c r="AI82" s="185"/>
      <c r="AJ82" s="181"/>
      <c r="AK82" s="182">
        <f t="shared" si="62"/>
        <v>3</v>
      </c>
      <c r="AL82" s="186" t="s">
        <v>74</v>
      </c>
      <c r="AN82" s="184">
        <v>39</v>
      </c>
      <c r="AO82" s="184" t="s">
        <v>56</v>
      </c>
      <c r="AP82" s="184" t="s">
        <v>80</v>
      </c>
      <c r="AQ82" s="184" t="s">
        <v>81</v>
      </c>
      <c r="AR82" s="184">
        <v>3</v>
      </c>
      <c r="AS82" s="188" t="s">
        <v>31</v>
      </c>
      <c r="AT82" s="184">
        <v>49</v>
      </c>
    </row>
    <row r="83" s="5" customFormat="1" ht="15" customHeight="1" spans="1:46">
      <c r="A83" s="22"/>
      <c r="B83" s="23"/>
      <c r="C83" s="23"/>
      <c r="D83" s="22"/>
      <c r="E83" s="27"/>
      <c r="F83" s="24"/>
      <c r="G83" s="29"/>
      <c r="H83" s="35"/>
      <c r="J83" s="22"/>
      <c r="K83" s="23"/>
      <c r="L83" s="23"/>
      <c r="M83" s="27"/>
      <c r="N83" s="27"/>
      <c r="O83" s="28"/>
      <c r="P83" s="29"/>
      <c r="Q83" s="26" t="s">
        <v>32</v>
      </c>
      <c r="R83" s="24">
        <f t="shared" si="60"/>
        <v>91</v>
      </c>
      <c r="S83" s="24">
        <f t="shared" si="61"/>
        <v>32580</v>
      </c>
      <c r="T83" s="24">
        <f t="shared" si="45"/>
        <v>358.021978021978</v>
      </c>
      <c r="U83" s="35"/>
      <c r="V83" s="165"/>
      <c r="W83" s="164">
        <f t="shared" ref="W83:W87" si="65">T83*70%</f>
        <v>250.615384615385</v>
      </c>
      <c r="X83" s="22"/>
      <c r="Y83" s="23"/>
      <c r="Z83" s="23"/>
      <c r="AA83" s="27"/>
      <c r="AB83" s="27"/>
      <c r="AC83" s="28"/>
      <c r="AD83" s="29"/>
      <c r="AE83" s="26" t="s">
        <v>32</v>
      </c>
      <c r="AF83" s="24">
        <f t="shared" si="63"/>
        <v>88</v>
      </c>
      <c r="AG83" s="24">
        <f t="shared" si="64"/>
        <v>32580</v>
      </c>
      <c r="AH83" s="24">
        <f t="shared" si="52"/>
        <v>370.227272727273</v>
      </c>
      <c r="AI83" s="185"/>
      <c r="AJ83" s="181"/>
      <c r="AK83" s="182"/>
      <c r="AL83" s="186"/>
      <c r="AN83" s="184"/>
      <c r="AO83" s="184"/>
      <c r="AP83" s="184"/>
      <c r="AQ83" s="184"/>
      <c r="AR83" s="184"/>
      <c r="AS83" s="188" t="s">
        <v>32</v>
      </c>
      <c r="AT83" s="198"/>
    </row>
    <row r="84" s="5" customFormat="1" ht="15" customHeight="1" spans="1:46">
      <c r="A84" s="22">
        <v>40</v>
      </c>
      <c r="B84" s="23" t="s">
        <v>82</v>
      </c>
      <c r="C84" s="23" t="s">
        <v>73</v>
      </c>
      <c r="D84" s="22" t="s">
        <v>26</v>
      </c>
      <c r="E84" s="27">
        <v>3</v>
      </c>
      <c r="F84" s="24">
        <v>12000</v>
      </c>
      <c r="G84" s="29">
        <f t="shared" ref="G84:G88" si="66">F84*E84</f>
        <v>36000</v>
      </c>
      <c r="H84" s="35"/>
      <c r="J84" s="22">
        <v>40</v>
      </c>
      <c r="K84" s="23" t="s">
        <v>82</v>
      </c>
      <c r="L84" s="23" t="s">
        <v>73</v>
      </c>
      <c r="M84" s="27">
        <v>142</v>
      </c>
      <c r="N84" s="27">
        <v>3</v>
      </c>
      <c r="O84" s="28">
        <v>13800</v>
      </c>
      <c r="P84" s="29">
        <f t="shared" ref="P84:P88" si="67">O84*N84</f>
        <v>41400</v>
      </c>
      <c r="Q84" s="26" t="s">
        <v>28</v>
      </c>
      <c r="R84" s="24">
        <v>49</v>
      </c>
      <c r="S84" s="24">
        <v>8820</v>
      </c>
      <c r="T84" s="24">
        <f t="shared" si="45"/>
        <v>180</v>
      </c>
      <c r="U84" s="35"/>
      <c r="V84" s="165"/>
      <c r="W84" s="167"/>
      <c r="X84" s="22">
        <v>40</v>
      </c>
      <c r="Y84" s="23" t="s">
        <v>82</v>
      </c>
      <c r="Z84" s="23" t="s">
        <v>73</v>
      </c>
      <c r="AA84" s="27">
        <v>137</v>
      </c>
      <c r="AB84" s="27">
        <v>3</v>
      </c>
      <c r="AC84" s="28">
        <v>13800</v>
      </c>
      <c r="AD84" s="29">
        <f t="shared" ref="AD84:AD88" si="68">AC84*AB84</f>
        <v>41400</v>
      </c>
      <c r="AE84" s="26" t="s">
        <v>28</v>
      </c>
      <c r="AF84" s="24">
        <v>49</v>
      </c>
      <c r="AG84" s="24">
        <v>8820</v>
      </c>
      <c r="AH84" s="24">
        <f t="shared" si="52"/>
        <v>180</v>
      </c>
      <c r="AI84" s="185"/>
      <c r="AJ84" s="181"/>
      <c r="AK84" s="182">
        <f t="shared" si="62"/>
        <v>5</v>
      </c>
      <c r="AL84" s="186" t="s">
        <v>74</v>
      </c>
      <c r="AN84" s="250">
        <v>40</v>
      </c>
      <c r="AO84" s="250" t="s">
        <v>70</v>
      </c>
      <c r="AP84" s="250" t="s">
        <v>83</v>
      </c>
      <c r="AQ84" s="189" t="s">
        <v>61</v>
      </c>
      <c r="AR84" s="250">
        <v>3</v>
      </c>
      <c r="AS84" s="188" t="s">
        <v>31</v>
      </c>
      <c r="AT84" s="184">
        <v>49</v>
      </c>
    </row>
    <row r="85" s="5" customFormat="1" ht="15" customHeight="1" spans="1:46">
      <c r="A85" s="22"/>
      <c r="B85" s="23"/>
      <c r="C85" s="23"/>
      <c r="D85" s="22"/>
      <c r="E85" s="27"/>
      <c r="F85" s="24"/>
      <c r="G85" s="29"/>
      <c r="H85" s="35"/>
      <c r="J85" s="22"/>
      <c r="K85" s="23"/>
      <c r="L85" s="23"/>
      <c r="M85" s="27"/>
      <c r="N85" s="27"/>
      <c r="O85" s="28"/>
      <c r="P85" s="29"/>
      <c r="Q85" s="26" t="s">
        <v>32</v>
      </c>
      <c r="R85" s="24">
        <f t="shared" ref="R85:R89" si="69">M84-R84</f>
        <v>93</v>
      </c>
      <c r="S85" s="24">
        <f t="shared" ref="S85:S89" si="70">P84-S84</f>
        <v>32580</v>
      </c>
      <c r="T85" s="24">
        <f t="shared" si="45"/>
        <v>350.322580645161</v>
      </c>
      <c r="U85" s="35"/>
      <c r="V85" s="165"/>
      <c r="W85" s="164">
        <f t="shared" si="65"/>
        <v>245.225806451613</v>
      </c>
      <c r="X85" s="22"/>
      <c r="Y85" s="23"/>
      <c r="Z85" s="23"/>
      <c r="AA85" s="27"/>
      <c r="AB85" s="27"/>
      <c r="AC85" s="28"/>
      <c r="AD85" s="29"/>
      <c r="AE85" s="26" t="s">
        <v>32</v>
      </c>
      <c r="AF85" s="24">
        <f t="shared" si="63"/>
        <v>88</v>
      </c>
      <c r="AG85" s="24">
        <f t="shared" si="64"/>
        <v>32580</v>
      </c>
      <c r="AH85" s="24">
        <f t="shared" si="52"/>
        <v>370.227272727273</v>
      </c>
      <c r="AI85" s="185"/>
      <c r="AJ85" s="181"/>
      <c r="AK85" s="182"/>
      <c r="AL85" s="186"/>
      <c r="AN85" s="251"/>
      <c r="AO85" s="251"/>
      <c r="AP85" s="251"/>
      <c r="AQ85" s="190"/>
      <c r="AR85" s="251"/>
      <c r="AS85" s="188" t="s">
        <v>32</v>
      </c>
      <c r="AT85" s="198"/>
    </row>
    <row r="86" s="5" customFormat="1" ht="15" customHeight="1" spans="1:38">
      <c r="A86" s="22">
        <v>41</v>
      </c>
      <c r="B86" s="23" t="s">
        <v>37</v>
      </c>
      <c r="C86" s="23" t="s">
        <v>73</v>
      </c>
      <c r="D86" s="22" t="s">
        <v>26</v>
      </c>
      <c r="E86" s="27">
        <v>3</v>
      </c>
      <c r="F86" s="24">
        <v>12000</v>
      </c>
      <c r="G86" s="29">
        <f t="shared" si="66"/>
        <v>36000</v>
      </c>
      <c r="H86" s="35"/>
      <c r="J86" s="22">
        <v>41</v>
      </c>
      <c r="K86" s="23" t="s">
        <v>37</v>
      </c>
      <c r="L86" s="23" t="s">
        <v>73</v>
      </c>
      <c r="M86" s="27">
        <v>142</v>
      </c>
      <c r="N86" s="27">
        <v>3</v>
      </c>
      <c r="O86" s="28">
        <v>13800</v>
      </c>
      <c r="P86" s="29">
        <f t="shared" si="67"/>
        <v>41400</v>
      </c>
      <c r="Q86" s="26" t="s">
        <v>28</v>
      </c>
      <c r="R86" s="24">
        <v>49</v>
      </c>
      <c r="S86" s="24">
        <v>8820</v>
      </c>
      <c r="T86" s="24">
        <f t="shared" si="45"/>
        <v>180</v>
      </c>
      <c r="U86" s="35"/>
      <c r="V86" s="165"/>
      <c r="W86" s="167"/>
      <c r="X86" s="22">
        <v>41</v>
      </c>
      <c r="Y86" s="23" t="s">
        <v>37</v>
      </c>
      <c r="Z86" s="23" t="s">
        <v>73</v>
      </c>
      <c r="AA86" s="27">
        <v>137</v>
      </c>
      <c r="AB86" s="27">
        <v>3</v>
      </c>
      <c r="AC86" s="28">
        <v>13800</v>
      </c>
      <c r="AD86" s="29">
        <f t="shared" si="68"/>
        <v>41400</v>
      </c>
      <c r="AE86" s="26" t="s">
        <v>28</v>
      </c>
      <c r="AF86" s="24">
        <v>49</v>
      </c>
      <c r="AG86" s="24">
        <v>8820</v>
      </c>
      <c r="AH86" s="24">
        <f t="shared" si="52"/>
        <v>180</v>
      </c>
      <c r="AI86" s="185"/>
      <c r="AJ86" s="181"/>
      <c r="AK86" s="182">
        <f>M86-AA86</f>
        <v>5</v>
      </c>
      <c r="AL86" s="186"/>
    </row>
    <row r="87" s="5" customFormat="1" ht="15" customHeight="1" spans="1:38">
      <c r="A87" s="22"/>
      <c r="B87" s="23"/>
      <c r="C87" s="23"/>
      <c r="D87" s="22"/>
      <c r="E87" s="27"/>
      <c r="F87" s="24"/>
      <c r="G87" s="29"/>
      <c r="H87" s="35"/>
      <c r="J87" s="22"/>
      <c r="K87" s="23"/>
      <c r="L87" s="23"/>
      <c r="M87" s="27"/>
      <c r="N87" s="27"/>
      <c r="O87" s="28"/>
      <c r="P87" s="29"/>
      <c r="Q87" s="26" t="s">
        <v>32</v>
      </c>
      <c r="R87" s="24">
        <f t="shared" si="69"/>
        <v>93</v>
      </c>
      <c r="S87" s="24">
        <f t="shared" si="70"/>
        <v>32580</v>
      </c>
      <c r="T87" s="24">
        <f t="shared" si="45"/>
        <v>350.322580645161</v>
      </c>
      <c r="U87" s="35"/>
      <c r="V87" s="165"/>
      <c r="W87" s="164">
        <f t="shared" si="65"/>
        <v>245.225806451613</v>
      </c>
      <c r="X87" s="22"/>
      <c r="Y87" s="23"/>
      <c r="Z87" s="23"/>
      <c r="AA87" s="27"/>
      <c r="AB87" s="27"/>
      <c r="AC87" s="28"/>
      <c r="AD87" s="29"/>
      <c r="AE87" s="26" t="s">
        <v>32</v>
      </c>
      <c r="AF87" s="24">
        <f>AA86-AF86</f>
        <v>88</v>
      </c>
      <c r="AG87" s="24">
        <f>AD86-AG86</f>
        <v>32580</v>
      </c>
      <c r="AH87" s="24">
        <f t="shared" si="52"/>
        <v>370.227272727273</v>
      </c>
      <c r="AI87" s="185"/>
      <c r="AJ87" s="181"/>
      <c r="AK87" s="182"/>
      <c r="AL87" s="186"/>
    </row>
    <row r="88" s="5" customFormat="1" ht="15" customHeight="1" spans="1:38">
      <c r="A88" s="22">
        <v>42</v>
      </c>
      <c r="B88" s="23" t="s">
        <v>84</v>
      </c>
      <c r="C88" s="23" t="s">
        <v>62</v>
      </c>
      <c r="D88" s="22" t="s">
        <v>26</v>
      </c>
      <c r="E88" s="27">
        <v>3</v>
      </c>
      <c r="F88" s="24">
        <v>9000</v>
      </c>
      <c r="G88" s="29">
        <f t="shared" si="66"/>
        <v>27000</v>
      </c>
      <c r="H88" s="35"/>
      <c r="J88" s="22">
        <v>42</v>
      </c>
      <c r="K88" s="23" t="s">
        <v>84</v>
      </c>
      <c r="L88" s="23" t="s">
        <v>62</v>
      </c>
      <c r="M88" s="27">
        <v>141</v>
      </c>
      <c r="N88" s="27">
        <v>3</v>
      </c>
      <c r="O88" s="28">
        <v>10800</v>
      </c>
      <c r="P88" s="29">
        <f t="shared" si="67"/>
        <v>32400</v>
      </c>
      <c r="Q88" s="26" t="s">
        <v>28</v>
      </c>
      <c r="R88" s="24">
        <v>49</v>
      </c>
      <c r="S88" s="24">
        <v>8820</v>
      </c>
      <c r="T88" s="24">
        <f t="shared" si="45"/>
        <v>180</v>
      </c>
      <c r="U88" s="35"/>
      <c r="V88" s="165"/>
      <c r="W88" s="167"/>
      <c r="X88" s="22">
        <v>42</v>
      </c>
      <c r="Y88" s="23" t="s">
        <v>84</v>
      </c>
      <c r="Z88" s="23" t="s">
        <v>62</v>
      </c>
      <c r="AA88" s="27">
        <v>141</v>
      </c>
      <c r="AB88" s="27">
        <v>3</v>
      </c>
      <c r="AC88" s="28">
        <v>10800</v>
      </c>
      <c r="AD88" s="29">
        <f t="shared" si="68"/>
        <v>32400</v>
      </c>
      <c r="AE88" s="26" t="s">
        <v>28</v>
      </c>
      <c r="AF88" s="24">
        <v>49</v>
      </c>
      <c r="AG88" s="24">
        <v>8820</v>
      </c>
      <c r="AH88" s="24">
        <f t="shared" si="52"/>
        <v>180</v>
      </c>
      <c r="AI88" s="185"/>
      <c r="AJ88" s="181"/>
      <c r="AK88" s="182">
        <f>M88-AA88</f>
        <v>0</v>
      </c>
      <c r="AL88" s="186" t="s">
        <v>85</v>
      </c>
    </row>
    <row r="89" s="6" customFormat="1" ht="15" customHeight="1" spans="1:38">
      <c r="A89" s="22"/>
      <c r="B89" s="23"/>
      <c r="C89" s="23"/>
      <c r="D89" s="22"/>
      <c r="E89" s="27"/>
      <c r="F89" s="24"/>
      <c r="G89" s="29"/>
      <c r="H89" s="49"/>
      <c r="J89" s="22"/>
      <c r="K89" s="23"/>
      <c r="L89" s="23"/>
      <c r="M89" s="27"/>
      <c r="N89" s="27"/>
      <c r="O89" s="28"/>
      <c r="P89" s="29"/>
      <c r="Q89" s="26" t="s">
        <v>32</v>
      </c>
      <c r="R89" s="24">
        <f t="shared" si="69"/>
        <v>92</v>
      </c>
      <c r="S89" s="24">
        <f t="shared" si="70"/>
        <v>23580</v>
      </c>
      <c r="T89" s="24">
        <f t="shared" si="45"/>
        <v>256.304347826087</v>
      </c>
      <c r="U89" s="49"/>
      <c r="V89" s="165"/>
      <c r="W89" s="164">
        <f>T89*70%</f>
        <v>179.413043478261</v>
      </c>
      <c r="X89" s="22"/>
      <c r="Y89" s="23"/>
      <c r="Z89" s="23"/>
      <c r="AA89" s="27"/>
      <c r="AB89" s="27"/>
      <c r="AC89" s="28"/>
      <c r="AD89" s="29"/>
      <c r="AE89" s="26" t="s">
        <v>32</v>
      </c>
      <c r="AF89" s="24">
        <f>AA88-AF88</f>
        <v>92</v>
      </c>
      <c r="AG89" s="24">
        <f>AD88-AG88</f>
        <v>23580</v>
      </c>
      <c r="AH89" s="24">
        <f t="shared" si="52"/>
        <v>256.304347826087</v>
      </c>
      <c r="AI89" s="252"/>
      <c r="AJ89" s="181"/>
      <c r="AK89" s="182"/>
      <c r="AL89" s="186"/>
    </row>
    <row r="91" ht="19.5" spans="1:35">
      <c r="A91" s="16" t="s">
        <v>86</v>
      </c>
      <c r="J91" s="208"/>
      <c r="K91" s="203"/>
      <c r="L91" s="203"/>
      <c r="M91" s="157"/>
      <c r="N91" s="157"/>
      <c r="O91" s="209"/>
      <c r="P91" s="209"/>
      <c r="Q91" s="210"/>
      <c r="R91" s="238"/>
      <c r="S91" s="238"/>
      <c r="T91" s="238"/>
      <c r="U91" s="157"/>
      <c r="X91" s="208"/>
      <c r="Y91" s="203" t="s">
        <v>87</v>
      </c>
      <c r="Z91" s="203"/>
      <c r="AA91" s="157"/>
      <c r="AB91" s="157"/>
      <c r="AC91" s="209"/>
      <c r="AD91" s="209"/>
      <c r="AE91" s="210"/>
      <c r="AF91" s="238"/>
      <c r="AG91" s="238"/>
      <c r="AH91" s="238"/>
      <c r="AI91" s="157"/>
    </row>
    <row r="92" customFormat="1" ht="35" customHeight="1" spans="1:38">
      <c r="A92" s="16"/>
      <c r="B92" s="16" t="s">
        <v>88</v>
      </c>
      <c r="C92" s="6"/>
      <c r="D92" s="9"/>
      <c r="E92" s="9"/>
      <c r="F92" s="9"/>
      <c r="G92" s="10"/>
      <c r="H92" s="9"/>
      <c r="R92" s="238"/>
      <c r="S92" s="238"/>
      <c r="T92" s="238"/>
      <c r="U92" s="157"/>
      <c r="V92" s="9"/>
      <c r="W92" s="12"/>
      <c r="Y92" s="247" t="s">
        <v>89</v>
      </c>
      <c r="AF92" s="238"/>
      <c r="AG92" s="238"/>
      <c r="AH92" s="238"/>
      <c r="AI92" s="157"/>
      <c r="AJ92" s="157"/>
      <c r="AK92" s="253"/>
      <c r="AL92" s="254"/>
    </row>
    <row r="93" s="7" customFormat="1" ht="30" customHeight="1" spans="1:38">
      <c r="A93" s="37" t="s">
        <v>5</v>
      </c>
      <c r="B93" s="37" t="s">
        <v>90</v>
      </c>
      <c r="C93" s="37" t="s">
        <v>91</v>
      </c>
      <c r="D93" s="37" t="s">
        <v>8</v>
      </c>
      <c r="E93" s="37" t="s">
        <v>12</v>
      </c>
      <c r="F93" s="38"/>
      <c r="G93" s="38"/>
      <c r="H93" s="37"/>
      <c r="R93" s="239"/>
      <c r="S93" s="239"/>
      <c r="T93" s="239"/>
      <c r="U93" s="239"/>
      <c r="V93" s="5"/>
      <c r="W93" s="240"/>
      <c r="Y93" s="248" t="s">
        <v>92</v>
      </c>
      <c r="AF93" s="239"/>
      <c r="AG93" s="239"/>
      <c r="AH93" s="239"/>
      <c r="AI93" s="239"/>
      <c r="AJ93" s="239"/>
      <c r="AK93" s="255"/>
      <c r="AL93" s="256"/>
    </row>
    <row r="94" s="8" customFormat="1" ht="54" customHeight="1" spans="1:38">
      <c r="A94" s="39">
        <v>1</v>
      </c>
      <c r="B94" s="40" t="s">
        <v>93</v>
      </c>
      <c r="C94" s="201">
        <v>2000</v>
      </c>
      <c r="D94" s="37" t="s">
        <v>94</v>
      </c>
      <c r="E94" s="42" t="s">
        <v>95</v>
      </c>
      <c r="F94" s="43"/>
      <c r="G94" s="43"/>
      <c r="H94" s="42"/>
      <c r="R94" s="232"/>
      <c r="S94" s="232"/>
      <c r="T94" s="232"/>
      <c r="U94" s="232"/>
      <c r="V94" s="241"/>
      <c r="W94" s="50"/>
      <c r="Y94" s="8" t="s">
        <v>96</v>
      </c>
      <c r="AF94" s="232"/>
      <c r="AG94" s="232"/>
      <c r="AH94" s="232"/>
      <c r="AI94" s="232"/>
      <c r="AJ94" s="232"/>
      <c r="AK94" s="218"/>
      <c r="AL94" s="256"/>
    </row>
    <row r="95" s="8" customFormat="1" ht="54" customHeight="1" spans="1:38">
      <c r="A95" s="39">
        <v>2</v>
      </c>
      <c r="B95" s="40" t="s">
        <v>97</v>
      </c>
      <c r="C95" s="201">
        <v>2500</v>
      </c>
      <c r="D95" s="37" t="s">
        <v>94</v>
      </c>
      <c r="E95" s="42" t="s">
        <v>95</v>
      </c>
      <c r="F95" s="43"/>
      <c r="G95" s="43"/>
      <c r="H95" s="42"/>
      <c r="R95" s="232"/>
      <c r="S95" s="232"/>
      <c r="T95" s="232"/>
      <c r="U95" s="232"/>
      <c r="V95" s="241"/>
      <c r="W95" s="50"/>
      <c r="Y95" s="8" t="s">
        <v>98</v>
      </c>
      <c r="AF95" s="232"/>
      <c r="AG95" s="232"/>
      <c r="AH95" s="232"/>
      <c r="AI95" s="232"/>
      <c r="AJ95" s="232"/>
      <c r="AK95" s="218"/>
      <c r="AL95" s="256"/>
    </row>
    <row r="96" s="8" customFormat="1" ht="28" customHeight="1" spans="1:38">
      <c r="A96" s="202"/>
      <c r="B96" s="203"/>
      <c r="C96" s="204"/>
      <c r="D96" s="205"/>
      <c r="E96" s="206"/>
      <c r="F96" s="207"/>
      <c r="G96" s="207"/>
      <c r="H96" s="206"/>
      <c r="R96" s="232"/>
      <c r="S96" s="232"/>
      <c r="T96" s="232"/>
      <c r="U96" s="232"/>
      <c r="V96" s="241"/>
      <c r="W96" s="50"/>
      <c r="Y96" s="249" t="s">
        <v>99</v>
      </c>
      <c r="AF96" s="232"/>
      <c r="AG96" s="232"/>
      <c r="AH96" s="232"/>
      <c r="AI96" s="232"/>
      <c r="AJ96" s="232"/>
      <c r="AK96" s="218"/>
      <c r="AL96" s="256"/>
    </row>
    <row r="97" s="8" customFormat="1" ht="28" customHeight="1" spans="1:38">
      <c r="A97" s="208"/>
      <c r="B97" s="16" t="s">
        <v>100</v>
      </c>
      <c r="C97" s="204"/>
      <c r="D97" s="157"/>
      <c r="E97" s="157"/>
      <c r="F97" s="209"/>
      <c r="G97" s="209"/>
      <c r="H97" s="210"/>
      <c r="J97" s="202"/>
      <c r="K97" s="203"/>
      <c r="L97" s="230"/>
      <c r="M97" s="205"/>
      <c r="N97" s="206"/>
      <c r="O97" s="207"/>
      <c r="P97" s="207"/>
      <c r="Q97" s="206"/>
      <c r="R97" s="232"/>
      <c r="S97" s="232"/>
      <c r="T97" s="232"/>
      <c r="U97" s="232"/>
      <c r="V97" s="241"/>
      <c r="W97" s="50"/>
      <c r="X97" s="202"/>
      <c r="Y97" s="203"/>
      <c r="Z97" s="230"/>
      <c r="AA97" s="205"/>
      <c r="AB97" s="206"/>
      <c r="AC97" s="207"/>
      <c r="AD97" s="207"/>
      <c r="AE97" s="206"/>
      <c r="AF97" s="232"/>
      <c r="AG97" s="232"/>
      <c r="AH97" s="232"/>
      <c r="AI97" s="232"/>
      <c r="AJ97" s="232"/>
      <c r="AK97" s="257"/>
      <c r="AL97" s="159"/>
    </row>
    <row r="98" s="8" customFormat="1" ht="41" customHeight="1" spans="1:38">
      <c r="A98" s="37" t="s">
        <v>5</v>
      </c>
      <c r="B98" s="37" t="s">
        <v>90</v>
      </c>
      <c r="C98" s="201" t="s">
        <v>91</v>
      </c>
      <c r="D98" s="37" t="s">
        <v>8</v>
      </c>
      <c r="E98" s="37" t="s">
        <v>12</v>
      </c>
      <c r="F98" s="38"/>
      <c r="G98" s="38"/>
      <c r="H98" s="37"/>
      <c r="J98" s="202"/>
      <c r="K98" s="203"/>
      <c r="L98" s="230"/>
      <c r="M98" s="205"/>
      <c r="N98" s="206"/>
      <c r="O98" s="207"/>
      <c r="P98" s="207"/>
      <c r="Q98" s="206"/>
      <c r="R98" s="232"/>
      <c r="S98" s="232"/>
      <c r="T98" s="232"/>
      <c r="U98" s="232"/>
      <c r="V98" s="241"/>
      <c r="W98" s="50"/>
      <c r="X98" s="202"/>
      <c r="Y98" s="203"/>
      <c r="Z98" s="230"/>
      <c r="AA98" s="205"/>
      <c r="AB98" s="206"/>
      <c r="AC98" s="207"/>
      <c r="AD98" s="207"/>
      <c r="AE98" s="206"/>
      <c r="AF98" s="232"/>
      <c r="AG98" s="232"/>
      <c r="AH98" s="232"/>
      <c r="AI98" s="232"/>
      <c r="AJ98" s="232"/>
      <c r="AK98" s="257"/>
      <c r="AL98" s="159"/>
    </row>
    <row r="99" s="8" customFormat="1" ht="41" customHeight="1" spans="1:38">
      <c r="A99" s="39">
        <v>1</v>
      </c>
      <c r="B99" s="40" t="s">
        <v>101</v>
      </c>
      <c r="C99" s="201">
        <v>2200</v>
      </c>
      <c r="D99" s="37" t="s">
        <v>94</v>
      </c>
      <c r="E99" s="42" t="s">
        <v>95</v>
      </c>
      <c r="F99" s="43"/>
      <c r="G99" s="43"/>
      <c r="H99" s="42"/>
      <c r="J99" s="202"/>
      <c r="K99" s="203"/>
      <c r="L99" s="230"/>
      <c r="M99" s="205"/>
      <c r="N99" s="206"/>
      <c r="O99" s="207"/>
      <c r="P99" s="207"/>
      <c r="Q99" s="206"/>
      <c r="R99" s="232"/>
      <c r="S99" s="232"/>
      <c r="T99" s="232"/>
      <c r="U99" s="232"/>
      <c r="V99" s="241"/>
      <c r="W99" s="50"/>
      <c r="X99" s="202"/>
      <c r="Y99" s="203"/>
      <c r="Z99" s="230"/>
      <c r="AA99" s="205"/>
      <c r="AB99" s="206"/>
      <c r="AC99" s="207"/>
      <c r="AD99" s="207"/>
      <c r="AE99" s="206"/>
      <c r="AF99" s="232"/>
      <c r="AG99" s="232"/>
      <c r="AH99" s="232"/>
      <c r="AI99" s="232"/>
      <c r="AJ99" s="232"/>
      <c r="AK99" s="257"/>
      <c r="AL99" s="159"/>
    </row>
    <row r="100" s="8" customFormat="1" ht="41" customHeight="1" spans="1:38">
      <c r="A100" s="39">
        <v>2</v>
      </c>
      <c r="B100" s="40" t="s">
        <v>93</v>
      </c>
      <c r="C100" s="201">
        <v>2500</v>
      </c>
      <c r="D100" s="37" t="s">
        <v>94</v>
      </c>
      <c r="E100" s="42" t="s">
        <v>95</v>
      </c>
      <c r="F100" s="43"/>
      <c r="G100" s="43"/>
      <c r="H100" s="42"/>
      <c r="J100" s="202"/>
      <c r="K100" s="203"/>
      <c r="L100" s="230"/>
      <c r="M100" s="205"/>
      <c r="N100" s="206"/>
      <c r="O100" s="207"/>
      <c r="P100" s="207"/>
      <c r="Q100" s="206"/>
      <c r="R100" s="232"/>
      <c r="S100" s="232"/>
      <c r="T100" s="232"/>
      <c r="U100" s="232"/>
      <c r="V100" s="241"/>
      <c r="W100" s="50"/>
      <c r="X100" s="202"/>
      <c r="Y100" s="203"/>
      <c r="Z100" s="230"/>
      <c r="AA100" s="205"/>
      <c r="AB100" s="206"/>
      <c r="AC100" s="207"/>
      <c r="AD100" s="207"/>
      <c r="AE100" s="206"/>
      <c r="AF100" s="232"/>
      <c r="AG100" s="232"/>
      <c r="AH100" s="232"/>
      <c r="AI100" s="232"/>
      <c r="AJ100" s="232"/>
      <c r="AK100" s="257"/>
      <c r="AL100" s="159"/>
    </row>
    <row r="101" s="8" customFormat="1" ht="41" customHeight="1" spans="1:38">
      <c r="A101" s="39">
        <v>3</v>
      </c>
      <c r="B101" s="40" t="s">
        <v>97</v>
      </c>
      <c r="C101" s="201">
        <v>3000</v>
      </c>
      <c r="D101" s="37" t="s">
        <v>94</v>
      </c>
      <c r="E101" s="42" t="s">
        <v>95</v>
      </c>
      <c r="F101" s="43"/>
      <c r="G101" s="43"/>
      <c r="H101" s="42"/>
      <c r="J101" s="202"/>
      <c r="K101" s="203"/>
      <c r="L101" s="230"/>
      <c r="M101" s="205"/>
      <c r="N101" s="206"/>
      <c r="O101" s="207"/>
      <c r="P101" s="207"/>
      <c r="Q101" s="206"/>
      <c r="R101" s="232"/>
      <c r="S101" s="232"/>
      <c r="T101" s="232"/>
      <c r="U101" s="232"/>
      <c r="V101" s="241"/>
      <c r="W101" s="50"/>
      <c r="X101" s="202"/>
      <c r="Y101" s="203"/>
      <c r="Z101" s="230"/>
      <c r="AA101" s="205"/>
      <c r="AB101" s="206"/>
      <c r="AC101" s="207"/>
      <c r="AD101" s="207"/>
      <c r="AE101" s="206"/>
      <c r="AF101" s="232"/>
      <c r="AG101" s="232"/>
      <c r="AH101" s="232"/>
      <c r="AI101" s="232"/>
      <c r="AJ101" s="232"/>
      <c r="AK101" s="257"/>
      <c r="AL101" s="159"/>
    </row>
    <row r="102" s="8" customFormat="1" ht="28" customHeight="1" spans="1:38">
      <c r="A102" s="7"/>
      <c r="B102" s="203"/>
      <c r="C102" s="204"/>
      <c r="D102" s="205"/>
      <c r="E102" s="206"/>
      <c r="F102" s="207"/>
      <c r="G102" s="207"/>
      <c r="H102" s="206"/>
      <c r="J102" s="202"/>
      <c r="K102" s="203"/>
      <c r="L102" s="230"/>
      <c r="M102" s="205"/>
      <c r="N102" s="206"/>
      <c r="O102" s="207"/>
      <c r="P102" s="207"/>
      <c r="Q102" s="206"/>
      <c r="R102" s="232"/>
      <c r="S102" s="232"/>
      <c r="T102" s="232"/>
      <c r="U102" s="232"/>
      <c r="V102" s="241"/>
      <c r="W102" s="50"/>
      <c r="X102" s="202"/>
      <c r="Y102" s="203"/>
      <c r="Z102" s="230"/>
      <c r="AA102" s="205"/>
      <c r="AB102" s="206"/>
      <c r="AC102" s="207"/>
      <c r="AD102" s="207"/>
      <c r="AE102" s="206"/>
      <c r="AF102" s="232"/>
      <c r="AG102" s="232"/>
      <c r="AH102" s="232"/>
      <c r="AI102" s="232"/>
      <c r="AJ102" s="232"/>
      <c r="AK102" s="257"/>
      <c r="AL102" s="159"/>
    </row>
    <row r="103" s="8" customFormat="1" ht="28" customHeight="1" spans="1:38">
      <c r="A103" s="16" t="s">
        <v>102</v>
      </c>
      <c r="B103" s="203"/>
      <c r="C103" s="204"/>
      <c r="D103" s="205"/>
      <c r="E103" s="206"/>
      <c r="F103" s="207"/>
      <c r="G103" s="207"/>
      <c r="H103" s="206"/>
      <c r="J103" s="202"/>
      <c r="K103" s="203"/>
      <c r="L103" s="231"/>
      <c r="M103" s="205"/>
      <c r="N103" s="232"/>
      <c r="O103" s="233"/>
      <c r="P103" s="233"/>
      <c r="Q103" s="232"/>
      <c r="R103" s="232"/>
      <c r="S103" s="232"/>
      <c r="T103" s="232"/>
      <c r="U103" s="232"/>
      <c r="V103" s="241"/>
      <c r="W103" s="50"/>
      <c r="X103" s="202"/>
      <c r="Y103" s="203"/>
      <c r="Z103" s="231"/>
      <c r="AA103" s="205"/>
      <c r="AB103" s="232"/>
      <c r="AC103" s="233"/>
      <c r="AD103" s="233"/>
      <c r="AE103" s="232"/>
      <c r="AF103" s="232"/>
      <c r="AG103" s="232"/>
      <c r="AH103" s="232"/>
      <c r="AI103" s="232"/>
      <c r="AJ103" s="232"/>
      <c r="AK103" s="257"/>
      <c r="AL103" s="159"/>
    </row>
    <row r="104" ht="36" customHeight="1" spans="1:37">
      <c r="A104" s="37" t="s">
        <v>5</v>
      </c>
      <c r="B104" s="37" t="s">
        <v>90</v>
      </c>
      <c r="C104" s="201" t="s">
        <v>91</v>
      </c>
      <c r="D104" s="37" t="s">
        <v>8</v>
      </c>
      <c r="E104" s="211" t="s">
        <v>12</v>
      </c>
      <c r="F104" s="212"/>
      <c r="G104" s="212"/>
      <c r="H104" s="213"/>
      <c r="J104" s="202"/>
      <c r="K104" s="203"/>
      <c r="L104" s="234"/>
      <c r="M104" s="205"/>
      <c r="N104" s="232"/>
      <c r="O104" s="233"/>
      <c r="P104" s="233"/>
      <c r="Q104" s="232"/>
      <c r="R104" s="232"/>
      <c r="S104" s="232"/>
      <c r="T104" s="232"/>
      <c r="U104" s="232"/>
      <c r="V104" s="241"/>
      <c r="X104" s="202"/>
      <c r="Y104" s="203"/>
      <c r="Z104" s="234"/>
      <c r="AA104" s="205"/>
      <c r="AB104" s="232"/>
      <c r="AC104" s="233"/>
      <c r="AD104" s="233"/>
      <c r="AE104" s="232"/>
      <c r="AF104" s="232"/>
      <c r="AG104" s="232"/>
      <c r="AH104" s="232"/>
      <c r="AI104" s="232"/>
      <c r="AJ104" s="232"/>
      <c r="AK104" s="257"/>
    </row>
    <row r="105" ht="54" customHeight="1" spans="1:35">
      <c r="A105" s="39">
        <v>1</v>
      </c>
      <c r="B105" s="40" t="s">
        <v>103</v>
      </c>
      <c r="C105" s="201">
        <v>600</v>
      </c>
      <c r="D105" s="37" t="s">
        <v>94</v>
      </c>
      <c r="E105" s="214" t="s">
        <v>104</v>
      </c>
      <c r="F105" s="215"/>
      <c r="G105" s="215"/>
      <c r="H105" s="216"/>
      <c r="J105" s="157"/>
      <c r="K105" s="157"/>
      <c r="L105" s="157"/>
      <c r="M105" s="157"/>
      <c r="N105" s="157"/>
      <c r="O105" s="209"/>
      <c r="P105" s="209"/>
      <c r="Q105" s="210"/>
      <c r="R105" s="238"/>
      <c r="S105" s="238"/>
      <c r="T105" s="238"/>
      <c r="U105" s="157"/>
      <c r="X105" s="157"/>
      <c r="Y105" s="157"/>
      <c r="Z105" s="157"/>
      <c r="AA105" s="157"/>
      <c r="AB105" s="157"/>
      <c r="AC105" s="209"/>
      <c r="AD105" s="209"/>
      <c r="AE105" s="210"/>
      <c r="AF105" s="238"/>
      <c r="AG105" s="238"/>
      <c r="AH105" s="238"/>
      <c r="AI105" s="157"/>
    </row>
    <row r="106" s="153" customFormat="1" ht="54" customHeight="1" spans="1:38">
      <c r="A106" s="39">
        <v>2</v>
      </c>
      <c r="B106" s="40" t="s">
        <v>105</v>
      </c>
      <c r="C106" s="201">
        <v>110</v>
      </c>
      <c r="D106" s="37" t="s">
        <v>106</v>
      </c>
      <c r="E106" s="214" t="s">
        <v>107</v>
      </c>
      <c r="F106" s="215"/>
      <c r="G106" s="215"/>
      <c r="H106" s="216"/>
      <c r="W106" s="242"/>
      <c r="AJ106" s="218"/>
      <c r="AK106" s="218"/>
      <c r="AL106" s="256"/>
    </row>
    <row r="107" s="154" customFormat="1" ht="54" customHeight="1" spans="1:38">
      <c r="A107" s="39">
        <v>3</v>
      </c>
      <c r="B107" s="40" t="s">
        <v>108</v>
      </c>
      <c r="C107" s="201">
        <v>180</v>
      </c>
      <c r="D107" s="37" t="s">
        <v>106</v>
      </c>
      <c r="E107" s="214" t="s">
        <v>109</v>
      </c>
      <c r="F107" s="215"/>
      <c r="G107" s="215"/>
      <c r="H107" s="216"/>
      <c r="V107" s="243"/>
      <c r="W107" s="244"/>
      <c r="AJ107" s="255"/>
      <c r="AK107" s="255"/>
      <c r="AL107" s="256"/>
    </row>
    <row r="108" s="155" customFormat="1" ht="54" customHeight="1" spans="1:38">
      <c r="A108" s="39">
        <v>4</v>
      </c>
      <c r="B108" s="40" t="s">
        <v>110</v>
      </c>
      <c r="C108" s="201">
        <v>1800</v>
      </c>
      <c r="D108" s="37" t="s">
        <v>106</v>
      </c>
      <c r="E108" s="214" t="s">
        <v>109</v>
      </c>
      <c r="F108" s="215"/>
      <c r="G108" s="215"/>
      <c r="H108" s="216"/>
      <c r="V108" s="245"/>
      <c r="W108" s="246"/>
      <c r="AJ108" s="158"/>
      <c r="AK108" s="158"/>
      <c r="AL108" s="159"/>
    </row>
    <row r="109" ht="54" customHeight="1" spans="1:35">
      <c r="A109" s="39">
        <v>5</v>
      </c>
      <c r="B109" s="40" t="s">
        <v>111</v>
      </c>
      <c r="C109" s="201"/>
      <c r="D109" s="37" t="s">
        <v>112</v>
      </c>
      <c r="E109" s="214" t="s">
        <v>113</v>
      </c>
      <c r="F109" s="215"/>
      <c r="G109" s="215"/>
      <c r="H109" s="216"/>
      <c r="J109" s="157"/>
      <c r="K109" s="203"/>
      <c r="L109" s="203"/>
      <c r="M109" s="157"/>
      <c r="N109" s="157"/>
      <c r="O109" s="209"/>
      <c r="P109" s="209"/>
      <c r="Q109" s="210"/>
      <c r="R109" s="238"/>
      <c r="S109" s="238"/>
      <c r="T109" s="238"/>
      <c r="U109" s="157"/>
      <c r="X109" s="157"/>
      <c r="Y109" s="203"/>
      <c r="Z109" s="203"/>
      <c r="AA109" s="157"/>
      <c r="AB109" s="157"/>
      <c r="AC109" s="209"/>
      <c r="AD109" s="209"/>
      <c r="AE109" s="210"/>
      <c r="AF109" s="238"/>
      <c r="AG109" s="238"/>
      <c r="AH109" s="238"/>
      <c r="AI109" s="157"/>
    </row>
    <row r="110" ht="54" customHeight="1" spans="1:8">
      <c r="A110" s="39">
        <v>6</v>
      </c>
      <c r="B110" s="40" t="s">
        <v>114</v>
      </c>
      <c r="C110" s="201"/>
      <c r="D110" s="37" t="s">
        <v>115</v>
      </c>
      <c r="E110" s="214" t="s">
        <v>116</v>
      </c>
      <c r="F110" s="215"/>
      <c r="G110" s="215"/>
      <c r="H110" s="216"/>
    </row>
    <row r="111" ht="28" customHeight="1"/>
    <row r="112" ht="28" customHeight="1"/>
    <row r="113" ht="28" customHeight="1" spans="1:30">
      <c r="A113" s="217" t="s">
        <v>117</v>
      </c>
      <c r="B113" s="218"/>
      <c r="C113" s="218"/>
      <c r="D113" s="218"/>
      <c r="E113" s="218"/>
      <c r="F113" s="219"/>
      <c r="G113" s="219"/>
      <c r="H113" s="220"/>
      <c r="I113" s="235"/>
      <c r="J113" s="235"/>
      <c r="K113" s="235"/>
      <c r="L113" s="218"/>
      <c r="M113" s="157"/>
      <c r="N113" s="157"/>
      <c r="O113" s="209"/>
      <c r="P113" s="209"/>
      <c r="X113" s="235"/>
      <c r="Y113" s="235"/>
      <c r="Z113" s="218"/>
      <c r="AA113" s="157"/>
      <c r="AB113" s="157"/>
      <c r="AC113" s="209"/>
      <c r="AD113" s="209"/>
    </row>
    <row r="114" ht="34" customHeight="1" spans="1:30">
      <c r="A114" s="221" t="s">
        <v>5</v>
      </c>
      <c r="B114" s="221" t="s">
        <v>90</v>
      </c>
      <c r="C114" s="221" t="s">
        <v>91</v>
      </c>
      <c r="D114" s="221"/>
      <c r="E114" s="221" t="s">
        <v>12</v>
      </c>
      <c r="F114" s="221"/>
      <c r="G114" s="221"/>
      <c r="H114" s="221"/>
      <c r="I114" s="236"/>
      <c r="J114" s="236"/>
      <c r="K114" s="236"/>
      <c r="L114" s="236"/>
      <c r="M114" s="157"/>
      <c r="N114" s="157"/>
      <c r="O114" s="209"/>
      <c r="P114" s="209"/>
      <c r="X114" s="236"/>
      <c r="Y114" s="236"/>
      <c r="Z114" s="236"/>
      <c r="AA114" s="157"/>
      <c r="AB114" s="157"/>
      <c r="AC114" s="209"/>
      <c r="AD114" s="209"/>
    </row>
    <row r="115" ht="36" customHeight="1" spans="1:30">
      <c r="A115" s="222">
        <v>1</v>
      </c>
      <c r="B115" s="223" t="s">
        <v>118</v>
      </c>
      <c r="C115" s="224" t="s">
        <v>119</v>
      </c>
      <c r="D115" s="225"/>
      <c r="E115" s="226" t="s">
        <v>120</v>
      </c>
      <c r="F115" s="226"/>
      <c r="G115" s="226"/>
      <c r="H115" s="226"/>
      <c r="I115" s="237"/>
      <c r="J115" s="237"/>
      <c r="K115" s="237"/>
      <c r="L115" s="237"/>
      <c r="M115" s="157"/>
      <c r="N115" s="157"/>
      <c r="O115" s="209"/>
      <c r="P115" s="209"/>
      <c r="X115" s="237"/>
      <c r="Y115" s="237"/>
      <c r="Z115" s="237"/>
      <c r="AA115" s="157"/>
      <c r="AB115" s="157"/>
      <c r="AC115" s="209"/>
      <c r="AD115" s="209"/>
    </row>
    <row r="116" ht="28" customHeight="1" spans="9:30">
      <c r="I116" s="157"/>
      <c r="J116" s="157"/>
      <c r="K116" s="203"/>
      <c r="L116" s="203"/>
      <c r="M116" s="157"/>
      <c r="N116" s="157"/>
      <c r="O116" s="209"/>
      <c r="P116" s="209"/>
      <c r="X116" s="157"/>
      <c r="Y116" s="203"/>
      <c r="Z116" s="203"/>
      <c r="AA116" s="157"/>
      <c r="AB116" s="157"/>
      <c r="AC116" s="209"/>
      <c r="AD116" s="209"/>
    </row>
    <row r="117" ht="28" customHeight="1" spans="9:30">
      <c r="I117" s="157"/>
      <c r="J117" s="157"/>
      <c r="K117" s="203"/>
      <c r="L117" s="203"/>
      <c r="M117" s="157"/>
      <c r="N117" s="157"/>
      <c r="O117" s="209"/>
      <c r="P117" s="209"/>
      <c r="X117" s="157"/>
      <c r="Y117" s="203"/>
      <c r="Z117" s="203"/>
      <c r="AA117" s="157"/>
      <c r="AB117" s="157"/>
      <c r="AC117" s="209"/>
      <c r="AD117" s="209"/>
    </row>
    <row r="118" ht="28" customHeight="1" spans="1:30">
      <c r="A118" s="16" t="s">
        <v>121</v>
      </c>
      <c r="B118" s="8"/>
      <c r="C118" s="8"/>
      <c r="D118" s="8"/>
      <c r="E118" s="8"/>
      <c r="F118" s="227"/>
      <c r="G118" s="45"/>
      <c r="H118" s="8"/>
      <c r="I118" s="157"/>
      <c r="J118" s="157"/>
      <c r="K118" s="203"/>
      <c r="L118" s="203"/>
      <c r="M118" s="157"/>
      <c r="N118" s="157"/>
      <c r="O118" s="209"/>
      <c r="P118" s="209"/>
      <c r="X118" s="157"/>
      <c r="Y118" s="203"/>
      <c r="Z118" s="203"/>
      <c r="AA118" s="157"/>
      <c r="AB118" s="157"/>
      <c r="AC118" s="209"/>
      <c r="AD118" s="209"/>
    </row>
    <row r="119" ht="30" customHeight="1" spans="1:30">
      <c r="A119" s="37" t="s">
        <v>5</v>
      </c>
      <c r="B119" s="37" t="s">
        <v>90</v>
      </c>
      <c r="C119" s="37" t="s">
        <v>122</v>
      </c>
      <c r="D119" s="37" t="s">
        <v>8</v>
      </c>
      <c r="E119" s="37" t="s">
        <v>12</v>
      </c>
      <c r="F119" s="38"/>
      <c r="G119" s="38"/>
      <c r="H119" s="37"/>
      <c r="I119" s="157"/>
      <c r="J119" s="157"/>
      <c r="K119" s="203"/>
      <c r="L119" s="203"/>
      <c r="M119" s="157"/>
      <c r="N119" s="157"/>
      <c r="O119" s="209"/>
      <c r="P119" s="209"/>
      <c r="X119" s="157"/>
      <c r="Y119" s="203"/>
      <c r="Z119" s="203"/>
      <c r="AA119" s="157"/>
      <c r="AB119" s="157"/>
      <c r="AC119" s="209"/>
      <c r="AD119" s="209"/>
    </row>
    <row r="120" ht="48" customHeight="1" spans="1:30">
      <c r="A120" s="228">
        <v>1</v>
      </c>
      <c r="B120" s="40" t="s">
        <v>123</v>
      </c>
      <c r="C120" s="201">
        <v>38</v>
      </c>
      <c r="D120" s="37" t="s">
        <v>124</v>
      </c>
      <c r="E120" s="42" t="s">
        <v>125</v>
      </c>
      <c r="F120" s="43"/>
      <c r="G120" s="43"/>
      <c r="H120" s="42"/>
      <c r="I120" s="157"/>
      <c r="J120" s="157"/>
      <c r="K120" s="203"/>
      <c r="L120" s="203"/>
      <c r="M120" s="157"/>
      <c r="N120" s="157"/>
      <c r="O120" s="209"/>
      <c r="P120" s="209"/>
      <c r="X120" s="157"/>
      <c r="Y120" s="203"/>
      <c r="Z120" s="203"/>
      <c r="AA120" s="157"/>
      <c r="AB120" s="157"/>
      <c r="AC120" s="209"/>
      <c r="AD120" s="209"/>
    </row>
    <row r="121" ht="35" customHeight="1" spans="1:30">
      <c r="A121" s="221">
        <v>2</v>
      </c>
      <c r="B121" s="223" t="s">
        <v>126</v>
      </c>
      <c r="C121" s="229">
        <v>5</v>
      </c>
      <c r="D121" s="221" t="s">
        <v>127</v>
      </c>
      <c r="E121" s="221" t="s">
        <v>128</v>
      </c>
      <c r="F121" s="221"/>
      <c r="G121" s="221"/>
      <c r="H121" s="221"/>
      <c r="I121" s="157"/>
      <c r="J121" s="157"/>
      <c r="K121" s="203"/>
      <c r="L121" s="203"/>
      <c r="M121" s="157"/>
      <c r="N121" s="157"/>
      <c r="O121" s="209"/>
      <c r="P121" s="209"/>
      <c r="X121" s="157"/>
      <c r="Y121" s="203"/>
      <c r="Z121" s="203"/>
      <c r="AA121" s="157"/>
      <c r="AB121" s="157"/>
      <c r="AC121" s="209"/>
      <c r="AD121" s="209"/>
    </row>
    <row r="122" ht="28" customHeight="1"/>
    <row r="123" ht="28" customHeight="1"/>
    <row r="124" ht="28" customHeight="1"/>
    <row r="125" ht="28" customHeight="1"/>
  </sheetData>
  <autoFilter xmlns:etc="http://www.wps.cn/officeDocument/2017/etCustomData" ref="A5:AT89" etc:filterBottomFollowUsedRange="0">
    <extLst/>
  </autoFilter>
  <mergeCells count="1228">
    <mergeCell ref="A1:U1"/>
    <mergeCell ref="AN4:AT4"/>
    <mergeCell ref="E93:H93"/>
    <mergeCell ref="E94:H94"/>
    <mergeCell ref="E95:H95"/>
    <mergeCell ref="E96:H96"/>
    <mergeCell ref="E98:H98"/>
    <mergeCell ref="E99:H99"/>
    <mergeCell ref="E100:H100"/>
    <mergeCell ref="E101:H101"/>
    <mergeCell ref="E103:H103"/>
    <mergeCell ref="E104:H104"/>
    <mergeCell ref="E105:H105"/>
    <mergeCell ref="E106:H106"/>
    <mergeCell ref="E107:H107"/>
    <mergeCell ref="E108:H108"/>
    <mergeCell ref="E109:H109"/>
    <mergeCell ref="E110:H110"/>
    <mergeCell ref="C114:D114"/>
    <mergeCell ref="E114:H114"/>
    <mergeCell ref="C115:D115"/>
    <mergeCell ref="E115:H115"/>
    <mergeCell ref="E119:H119"/>
    <mergeCell ref="E120:H120"/>
    <mergeCell ref="E121:H121"/>
    <mergeCell ref="A4:A5"/>
    <mergeCell ref="A6:A7"/>
    <mergeCell ref="A8:A9"/>
    <mergeCell ref="A10:A11"/>
    <mergeCell ref="A12:A13"/>
    <mergeCell ref="A14:A15"/>
    <mergeCell ref="A16:A17"/>
    <mergeCell ref="A18:A19"/>
    <mergeCell ref="A20:A21"/>
    <mergeCell ref="A22:A23"/>
    <mergeCell ref="A24:A25"/>
    <mergeCell ref="A26:A27"/>
    <mergeCell ref="A28:A29"/>
    <mergeCell ref="A30:A31"/>
    <mergeCell ref="A32:A33"/>
    <mergeCell ref="A34:A35"/>
    <mergeCell ref="A36:A37"/>
    <mergeCell ref="A38:A39"/>
    <mergeCell ref="A40:A41"/>
    <mergeCell ref="A42:A43"/>
    <mergeCell ref="A44:A45"/>
    <mergeCell ref="A46:A47"/>
    <mergeCell ref="A48:A49"/>
    <mergeCell ref="A50:A51"/>
    <mergeCell ref="A52:A53"/>
    <mergeCell ref="A54:A55"/>
    <mergeCell ref="A56:A57"/>
    <mergeCell ref="A58:A59"/>
    <mergeCell ref="A60:A61"/>
    <mergeCell ref="A62:A63"/>
    <mergeCell ref="A64:A65"/>
    <mergeCell ref="A66:A67"/>
    <mergeCell ref="A68:A69"/>
    <mergeCell ref="A70:A71"/>
    <mergeCell ref="A72:A73"/>
    <mergeCell ref="A74:A75"/>
    <mergeCell ref="A76:A77"/>
    <mergeCell ref="A78:A79"/>
    <mergeCell ref="A80:A81"/>
    <mergeCell ref="A82:A83"/>
    <mergeCell ref="A84:A85"/>
    <mergeCell ref="A86:A87"/>
    <mergeCell ref="A88:A89"/>
    <mergeCell ref="B4:B5"/>
    <mergeCell ref="B6:B7"/>
    <mergeCell ref="B8:B9"/>
    <mergeCell ref="B10:B11"/>
    <mergeCell ref="B12:B13"/>
    <mergeCell ref="B14:B15"/>
    <mergeCell ref="B16:B17"/>
    <mergeCell ref="B18:B19"/>
    <mergeCell ref="B20:B21"/>
    <mergeCell ref="B22:B23"/>
    <mergeCell ref="B24:B25"/>
    <mergeCell ref="B26:B27"/>
    <mergeCell ref="B28:B29"/>
    <mergeCell ref="B30:B31"/>
    <mergeCell ref="B32:B33"/>
    <mergeCell ref="B34:B35"/>
    <mergeCell ref="B36:B37"/>
    <mergeCell ref="B38:B39"/>
    <mergeCell ref="B40:B41"/>
    <mergeCell ref="B42:B43"/>
    <mergeCell ref="B44:B45"/>
    <mergeCell ref="B46:B47"/>
    <mergeCell ref="B48:B49"/>
    <mergeCell ref="B50:B51"/>
    <mergeCell ref="B52:B53"/>
    <mergeCell ref="B54:B55"/>
    <mergeCell ref="B56:B57"/>
    <mergeCell ref="B58:B59"/>
    <mergeCell ref="B60:B61"/>
    <mergeCell ref="B62:B63"/>
    <mergeCell ref="B64:B65"/>
    <mergeCell ref="B66:B67"/>
    <mergeCell ref="B68:B69"/>
    <mergeCell ref="B70:B71"/>
    <mergeCell ref="B72:B73"/>
    <mergeCell ref="B74:B75"/>
    <mergeCell ref="B76:B77"/>
    <mergeCell ref="B78:B79"/>
    <mergeCell ref="B80:B81"/>
    <mergeCell ref="B82:B83"/>
    <mergeCell ref="B84:B85"/>
    <mergeCell ref="B86:B87"/>
    <mergeCell ref="B88:B89"/>
    <mergeCell ref="C4:C5"/>
    <mergeCell ref="C6:C7"/>
    <mergeCell ref="C8:C9"/>
    <mergeCell ref="C10:C11"/>
    <mergeCell ref="C12:C13"/>
    <mergeCell ref="C14:C15"/>
    <mergeCell ref="C16:C17"/>
    <mergeCell ref="C18:C19"/>
    <mergeCell ref="C20:C21"/>
    <mergeCell ref="C22:C23"/>
    <mergeCell ref="C24:C25"/>
    <mergeCell ref="C26:C27"/>
    <mergeCell ref="C28:C29"/>
    <mergeCell ref="C30:C31"/>
    <mergeCell ref="C32:C33"/>
    <mergeCell ref="C34:C35"/>
    <mergeCell ref="C36:C37"/>
    <mergeCell ref="C38:C39"/>
    <mergeCell ref="C40:C41"/>
    <mergeCell ref="C42:C43"/>
    <mergeCell ref="C44:C45"/>
    <mergeCell ref="C46:C47"/>
    <mergeCell ref="C48:C49"/>
    <mergeCell ref="C50:C51"/>
    <mergeCell ref="C52:C53"/>
    <mergeCell ref="C54:C55"/>
    <mergeCell ref="C56:C57"/>
    <mergeCell ref="C58:C59"/>
    <mergeCell ref="C60:C61"/>
    <mergeCell ref="C62:C63"/>
    <mergeCell ref="C64:C65"/>
    <mergeCell ref="C66:C67"/>
    <mergeCell ref="C68:C69"/>
    <mergeCell ref="C70:C71"/>
    <mergeCell ref="C72:C73"/>
    <mergeCell ref="C74:C75"/>
    <mergeCell ref="C76:C77"/>
    <mergeCell ref="C78:C79"/>
    <mergeCell ref="C80:C81"/>
    <mergeCell ref="C82:C83"/>
    <mergeCell ref="C84:C85"/>
    <mergeCell ref="C86:C87"/>
    <mergeCell ref="C88:C89"/>
    <mergeCell ref="D4:D5"/>
    <mergeCell ref="D6:D7"/>
    <mergeCell ref="D8:D9"/>
    <mergeCell ref="D10:D11"/>
    <mergeCell ref="D12:D13"/>
    <mergeCell ref="D14:D15"/>
    <mergeCell ref="D16:D17"/>
    <mergeCell ref="D18:D19"/>
    <mergeCell ref="D20:D21"/>
    <mergeCell ref="D22:D23"/>
    <mergeCell ref="D24:D25"/>
    <mergeCell ref="D26:D27"/>
    <mergeCell ref="D28:D29"/>
    <mergeCell ref="D30:D31"/>
    <mergeCell ref="D32:D33"/>
    <mergeCell ref="D34:D35"/>
    <mergeCell ref="D36:D37"/>
    <mergeCell ref="D38:D39"/>
    <mergeCell ref="D40:D41"/>
    <mergeCell ref="D42:D43"/>
    <mergeCell ref="D44:D45"/>
    <mergeCell ref="D46:D47"/>
    <mergeCell ref="D48:D49"/>
    <mergeCell ref="D50:D51"/>
    <mergeCell ref="D52:D53"/>
    <mergeCell ref="D54:D55"/>
    <mergeCell ref="D56:D57"/>
    <mergeCell ref="D58:D59"/>
    <mergeCell ref="D60:D61"/>
    <mergeCell ref="D62:D63"/>
    <mergeCell ref="D64:D65"/>
    <mergeCell ref="D66:D67"/>
    <mergeCell ref="D68:D69"/>
    <mergeCell ref="D70:D71"/>
    <mergeCell ref="D72:D73"/>
    <mergeCell ref="D74:D75"/>
    <mergeCell ref="D76:D77"/>
    <mergeCell ref="D78:D79"/>
    <mergeCell ref="D80:D81"/>
    <mergeCell ref="D82:D83"/>
    <mergeCell ref="D84:D85"/>
    <mergeCell ref="D86:D87"/>
    <mergeCell ref="D88:D89"/>
    <mergeCell ref="E4:E5"/>
    <mergeCell ref="E6:E7"/>
    <mergeCell ref="E8:E9"/>
    <mergeCell ref="E10:E11"/>
    <mergeCell ref="E12:E13"/>
    <mergeCell ref="E14:E15"/>
    <mergeCell ref="E16:E17"/>
    <mergeCell ref="E18:E19"/>
    <mergeCell ref="E20:E21"/>
    <mergeCell ref="E22:E23"/>
    <mergeCell ref="E24:E25"/>
    <mergeCell ref="E26:E27"/>
    <mergeCell ref="E28:E29"/>
    <mergeCell ref="E30:E31"/>
    <mergeCell ref="E32:E33"/>
    <mergeCell ref="E34:E35"/>
    <mergeCell ref="E36:E37"/>
    <mergeCell ref="E38:E39"/>
    <mergeCell ref="E40:E41"/>
    <mergeCell ref="E42:E43"/>
    <mergeCell ref="E44:E45"/>
    <mergeCell ref="E46:E47"/>
    <mergeCell ref="E48:E49"/>
    <mergeCell ref="E50:E51"/>
    <mergeCell ref="E52:E53"/>
    <mergeCell ref="E54:E55"/>
    <mergeCell ref="E56:E57"/>
    <mergeCell ref="E58:E59"/>
    <mergeCell ref="E60:E61"/>
    <mergeCell ref="E62:E63"/>
    <mergeCell ref="E64:E65"/>
    <mergeCell ref="E66:E67"/>
    <mergeCell ref="E68:E69"/>
    <mergeCell ref="E70:E71"/>
    <mergeCell ref="E72:E73"/>
    <mergeCell ref="E74:E75"/>
    <mergeCell ref="E76:E77"/>
    <mergeCell ref="E78:E79"/>
    <mergeCell ref="E80:E81"/>
    <mergeCell ref="E82:E83"/>
    <mergeCell ref="E84:E85"/>
    <mergeCell ref="E86:E87"/>
    <mergeCell ref="E88:E89"/>
    <mergeCell ref="F4:F5"/>
    <mergeCell ref="F6:F7"/>
    <mergeCell ref="F8:F9"/>
    <mergeCell ref="F10:F11"/>
    <mergeCell ref="F12:F13"/>
    <mergeCell ref="F14:F15"/>
    <mergeCell ref="F16:F17"/>
    <mergeCell ref="F18:F19"/>
    <mergeCell ref="F20:F21"/>
    <mergeCell ref="F22:F23"/>
    <mergeCell ref="F24:F25"/>
    <mergeCell ref="F26:F27"/>
    <mergeCell ref="F28:F29"/>
    <mergeCell ref="F30:F31"/>
    <mergeCell ref="F32:F33"/>
    <mergeCell ref="F34:F35"/>
    <mergeCell ref="F36:F37"/>
    <mergeCell ref="F38:F39"/>
    <mergeCell ref="F40:F41"/>
    <mergeCell ref="F42:F43"/>
    <mergeCell ref="F44:F45"/>
    <mergeCell ref="F46:F47"/>
    <mergeCell ref="F48:F49"/>
    <mergeCell ref="F50:F51"/>
    <mergeCell ref="F52:F53"/>
    <mergeCell ref="F54:F55"/>
    <mergeCell ref="F56:F57"/>
    <mergeCell ref="F58:F59"/>
    <mergeCell ref="F60:F61"/>
    <mergeCell ref="F62:F63"/>
    <mergeCell ref="F64:F65"/>
    <mergeCell ref="F66:F67"/>
    <mergeCell ref="F68:F69"/>
    <mergeCell ref="F70:F71"/>
    <mergeCell ref="F72:F73"/>
    <mergeCell ref="F74:F75"/>
    <mergeCell ref="F76:F77"/>
    <mergeCell ref="F78:F79"/>
    <mergeCell ref="F80:F81"/>
    <mergeCell ref="F82:F83"/>
    <mergeCell ref="F84:F85"/>
    <mergeCell ref="F86:F87"/>
    <mergeCell ref="F88:F89"/>
    <mergeCell ref="G4:G5"/>
    <mergeCell ref="G6:G7"/>
    <mergeCell ref="G8:G9"/>
    <mergeCell ref="G10:G11"/>
    <mergeCell ref="G12:G13"/>
    <mergeCell ref="G14:G15"/>
    <mergeCell ref="G16:G17"/>
    <mergeCell ref="G18:G19"/>
    <mergeCell ref="G20:G21"/>
    <mergeCell ref="G22:G23"/>
    <mergeCell ref="G24:G25"/>
    <mergeCell ref="G26:G27"/>
    <mergeCell ref="G28:G29"/>
    <mergeCell ref="G30:G31"/>
    <mergeCell ref="G32:G33"/>
    <mergeCell ref="G34:G35"/>
    <mergeCell ref="G36:G37"/>
    <mergeCell ref="G38:G39"/>
    <mergeCell ref="G40:G41"/>
    <mergeCell ref="G42:G43"/>
    <mergeCell ref="G44:G45"/>
    <mergeCell ref="G46:G47"/>
    <mergeCell ref="G48:G49"/>
    <mergeCell ref="G50:G51"/>
    <mergeCell ref="G52:G53"/>
    <mergeCell ref="G54:G55"/>
    <mergeCell ref="G56:G57"/>
    <mergeCell ref="G58:G59"/>
    <mergeCell ref="G60:G61"/>
    <mergeCell ref="G62:G63"/>
    <mergeCell ref="G64:G65"/>
    <mergeCell ref="G66:G67"/>
    <mergeCell ref="G68:G69"/>
    <mergeCell ref="G70:G71"/>
    <mergeCell ref="G72:G73"/>
    <mergeCell ref="G74:G75"/>
    <mergeCell ref="G76:G77"/>
    <mergeCell ref="G78:G79"/>
    <mergeCell ref="G80:G81"/>
    <mergeCell ref="G82:G83"/>
    <mergeCell ref="G84:G85"/>
    <mergeCell ref="G86:G87"/>
    <mergeCell ref="G88:G89"/>
    <mergeCell ref="H4:H5"/>
    <mergeCell ref="H6:H89"/>
    <mergeCell ref="J4:J5"/>
    <mergeCell ref="J6:J7"/>
    <mergeCell ref="J8:J9"/>
    <mergeCell ref="J10:J11"/>
    <mergeCell ref="J12:J13"/>
    <mergeCell ref="J14:J15"/>
    <mergeCell ref="J16:J17"/>
    <mergeCell ref="J18:J19"/>
    <mergeCell ref="J20:J21"/>
    <mergeCell ref="J22:J23"/>
    <mergeCell ref="J24:J25"/>
    <mergeCell ref="J26:J27"/>
    <mergeCell ref="J28:J29"/>
    <mergeCell ref="J30:J31"/>
    <mergeCell ref="J32:J33"/>
    <mergeCell ref="J34:J35"/>
    <mergeCell ref="J36:J37"/>
    <mergeCell ref="J38:J39"/>
    <mergeCell ref="J40:J41"/>
    <mergeCell ref="J42:J43"/>
    <mergeCell ref="J44:J45"/>
    <mergeCell ref="J46:J47"/>
    <mergeCell ref="J48:J49"/>
    <mergeCell ref="J50:J51"/>
    <mergeCell ref="J52:J53"/>
    <mergeCell ref="J54:J55"/>
    <mergeCell ref="J56:J57"/>
    <mergeCell ref="J58:J59"/>
    <mergeCell ref="J60:J61"/>
    <mergeCell ref="J62:J63"/>
    <mergeCell ref="J64:J65"/>
    <mergeCell ref="J66:J67"/>
    <mergeCell ref="J68:J69"/>
    <mergeCell ref="J70:J71"/>
    <mergeCell ref="J72:J73"/>
    <mergeCell ref="J74:J75"/>
    <mergeCell ref="J76:J77"/>
    <mergeCell ref="J78:J79"/>
    <mergeCell ref="J80:J81"/>
    <mergeCell ref="J82:J83"/>
    <mergeCell ref="J84:J85"/>
    <mergeCell ref="J86:J87"/>
    <mergeCell ref="J88:J89"/>
    <mergeCell ref="K4:K5"/>
    <mergeCell ref="K6:K7"/>
    <mergeCell ref="K8:K9"/>
    <mergeCell ref="K10:K11"/>
    <mergeCell ref="K12:K13"/>
    <mergeCell ref="K14:K15"/>
    <mergeCell ref="K16:K17"/>
    <mergeCell ref="K18:K19"/>
    <mergeCell ref="K20:K21"/>
    <mergeCell ref="K22:K23"/>
    <mergeCell ref="K24:K25"/>
    <mergeCell ref="K26:K27"/>
    <mergeCell ref="K28:K29"/>
    <mergeCell ref="K30:K31"/>
    <mergeCell ref="K32:K33"/>
    <mergeCell ref="K34:K35"/>
    <mergeCell ref="K36:K37"/>
    <mergeCell ref="K38:K39"/>
    <mergeCell ref="K40:K41"/>
    <mergeCell ref="K42:K43"/>
    <mergeCell ref="K44:K45"/>
    <mergeCell ref="K46:K47"/>
    <mergeCell ref="K48:K49"/>
    <mergeCell ref="K50:K51"/>
    <mergeCell ref="K52:K53"/>
    <mergeCell ref="K54:K55"/>
    <mergeCell ref="K56:K57"/>
    <mergeCell ref="K58:K59"/>
    <mergeCell ref="K60:K61"/>
    <mergeCell ref="K62:K63"/>
    <mergeCell ref="K64:K65"/>
    <mergeCell ref="K66:K67"/>
    <mergeCell ref="K68:K69"/>
    <mergeCell ref="K70:K71"/>
    <mergeCell ref="K72:K73"/>
    <mergeCell ref="K74:K75"/>
    <mergeCell ref="K76:K77"/>
    <mergeCell ref="K78:K79"/>
    <mergeCell ref="K80:K81"/>
    <mergeCell ref="K82:K83"/>
    <mergeCell ref="K84:K85"/>
    <mergeCell ref="K86:K87"/>
    <mergeCell ref="K88:K89"/>
    <mergeCell ref="L4:L5"/>
    <mergeCell ref="L6:L7"/>
    <mergeCell ref="L8:L9"/>
    <mergeCell ref="L10:L11"/>
    <mergeCell ref="L12:L13"/>
    <mergeCell ref="L14:L15"/>
    <mergeCell ref="L16:L17"/>
    <mergeCell ref="L18:L19"/>
    <mergeCell ref="L20:L21"/>
    <mergeCell ref="L22:L23"/>
    <mergeCell ref="L24:L25"/>
    <mergeCell ref="L26:L27"/>
    <mergeCell ref="L28:L29"/>
    <mergeCell ref="L30:L31"/>
    <mergeCell ref="L32:L33"/>
    <mergeCell ref="L34:L35"/>
    <mergeCell ref="L36:L37"/>
    <mergeCell ref="L38:L39"/>
    <mergeCell ref="L40:L41"/>
    <mergeCell ref="L42:L43"/>
    <mergeCell ref="L44:L45"/>
    <mergeCell ref="L46:L47"/>
    <mergeCell ref="L48:L49"/>
    <mergeCell ref="L50:L51"/>
    <mergeCell ref="L52:L53"/>
    <mergeCell ref="L54:L55"/>
    <mergeCell ref="L56:L57"/>
    <mergeCell ref="L58:L59"/>
    <mergeCell ref="L60:L61"/>
    <mergeCell ref="L62:L63"/>
    <mergeCell ref="L64:L65"/>
    <mergeCell ref="L66:L67"/>
    <mergeCell ref="L68:L69"/>
    <mergeCell ref="L70:L71"/>
    <mergeCell ref="L72:L73"/>
    <mergeCell ref="L74:L75"/>
    <mergeCell ref="L76:L77"/>
    <mergeCell ref="L78:L79"/>
    <mergeCell ref="L80:L81"/>
    <mergeCell ref="L82:L83"/>
    <mergeCell ref="L84:L85"/>
    <mergeCell ref="L86:L87"/>
    <mergeCell ref="L88:L89"/>
    <mergeCell ref="M4:M5"/>
    <mergeCell ref="M6:M7"/>
    <mergeCell ref="M8:M9"/>
    <mergeCell ref="M10:M11"/>
    <mergeCell ref="M12:M13"/>
    <mergeCell ref="M14:M15"/>
    <mergeCell ref="M16:M17"/>
    <mergeCell ref="M18:M19"/>
    <mergeCell ref="M20:M21"/>
    <mergeCell ref="M22:M23"/>
    <mergeCell ref="M24:M25"/>
    <mergeCell ref="M26:M27"/>
    <mergeCell ref="M28:M29"/>
    <mergeCell ref="M30:M31"/>
    <mergeCell ref="M32:M33"/>
    <mergeCell ref="M34:M35"/>
    <mergeCell ref="M36:M37"/>
    <mergeCell ref="M38:M39"/>
    <mergeCell ref="M40:M41"/>
    <mergeCell ref="M42:M43"/>
    <mergeCell ref="M44:M45"/>
    <mergeCell ref="M46:M47"/>
    <mergeCell ref="M48:M49"/>
    <mergeCell ref="M50:M51"/>
    <mergeCell ref="M52:M53"/>
    <mergeCell ref="M54:M55"/>
    <mergeCell ref="M56:M57"/>
    <mergeCell ref="M58:M59"/>
    <mergeCell ref="M60:M61"/>
    <mergeCell ref="M62:M63"/>
    <mergeCell ref="M64:M65"/>
    <mergeCell ref="M66:M67"/>
    <mergeCell ref="M68:M69"/>
    <mergeCell ref="M70:M71"/>
    <mergeCell ref="M72:M73"/>
    <mergeCell ref="M74:M75"/>
    <mergeCell ref="M76:M77"/>
    <mergeCell ref="M78:M79"/>
    <mergeCell ref="M80:M81"/>
    <mergeCell ref="M82:M83"/>
    <mergeCell ref="M84:M85"/>
    <mergeCell ref="M86:M87"/>
    <mergeCell ref="M88:M89"/>
    <mergeCell ref="N4:N5"/>
    <mergeCell ref="N6:N7"/>
    <mergeCell ref="N8:N9"/>
    <mergeCell ref="N10:N11"/>
    <mergeCell ref="N12:N13"/>
    <mergeCell ref="N14:N15"/>
    <mergeCell ref="N16:N17"/>
    <mergeCell ref="N18:N19"/>
    <mergeCell ref="N20:N21"/>
    <mergeCell ref="N22:N23"/>
    <mergeCell ref="N24:N25"/>
    <mergeCell ref="N26:N27"/>
    <mergeCell ref="N28:N29"/>
    <mergeCell ref="N30:N31"/>
    <mergeCell ref="N32:N33"/>
    <mergeCell ref="N34:N35"/>
    <mergeCell ref="N36:N37"/>
    <mergeCell ref="N38:N39"/>
    <mergeCell ref="N40:N41"/>
    <mergeCell ref="N42:N43"/>
    <mergeCell ref="N44:N45"/>
    <mergeCell ref="N46:N47"/>
    <mergeCell ref="N48:N49"/>
    <mergeCell ref="N50:N51"/>
    <mergeCell ref="N52:N53"/>
    <mergeCell ref="N54:N55"/>
    <mergeCell ref="N56:N57"/>
    <mergeCell ref="N58:N59"/>
    <mergeCell ref="N60:N61"/>
    <mergeCell ref="N62:N63"/>
    <mergeCell ref="N64:N65"/>
    <mergeCell ref="N66:N67"/>
    <mergeCell ref="N68:N69"/>
    <mergeCell ref="N70:N71"/>
    <mergeCell ref="N72:N73"/>
    <mergeCell ref="N74:N75"/>
    <mergeCell ref="N76:N77"/>
    <mergeCell ref="N78:N79"/>
    <mergeCell ref="N80:N81"/>
    <mergeCell ref="N82:N83"/>
    <mergeCell ref="N84:N85"/>
    <mergeCell ref="N86:N87"/>
    <mergeCell ref="N88:N89"/>
    <mergeCell ref="O4:O5"/>
    <mergeCell ref="O6:O7"/>
    <mergeCell ref="O8:O9"/>
    <mergeCell ref="O10:O11"/>
    <mergeCell ref="O12:O13"/>
    <mergeCell ref="O14:O15"/>
    <mergeCell ref="O16:O17"/>
    <mergeCell ref="O18:O19"/>
    <mergeCell ref="O20:O21"/>
    <mergeCell ref="O22:O23"/>
    <mergeCell ref="O24:O25"/>
    <mergeCell ref="O26:O27"/>
    <mergeCell ref="O28:O29"/>
    <mergeCell ref="O30:O31"/>
    <mergeCell ref="O32:O33"/>
    <mergeCell ref="O34:O35"/>
    <mergeCell ref="O36:O37"/>
    <mergeCell ref="O38:O39"/>
    <mergeCell ref="O40:O41"/>
    <mergeCell ref="O42:O43"/>
    <mergeCell ref="O44:O45"/>
    <mergeCell ref="O46:O47"/>
    <mergeCell ref="O48:O49"/>
    <mergeCell ref="O50:O51"/>
    <mergeCell ref="O52:O53"/>
    <mergeCell ref="O54:O55"/>
    <mergeCell ref="O56:O57"/>
    <mergeCell ref="O58:O59"/>
    <mergeCell ref="O60:O61"/>
    <mergeCell ref="O62:O63"/>
    <mergeCell ref="O64:O65"/>
    <mergeCell ref="O66:O67"/>
    <mergeCell ref="O68:O69"/>
    <mergeCell ref="O70:O71"/>
    <mergeCell ref="O72:O73"/>
    <mergeCell ref="O74:O75"/>
    <mergeCell ref="O76:O77"/>
    <mergeCell ref="O78:O79"/>
    <mergeCell ref="O80:O81"/>
    <mergeCell ref="O82:O83"/>
    <mergeCell ref="O84:O85"/>
    <mergeCell ref="O86:O87"/>
    <mergeCell ref="O88:O89"/>
    <mergeCell ref="P4:P5"/>
    <mergeCell ref="P6:P7"/>
    <mergeCell ref="P8:P9"/>
    <mergeCell ref="P10:P11"/>
    <mergeCell ref="P12:P13"/>
    <mergeCell ref="P14:P15"/>
    <mergeCell ref="P16:P17"/>
    <mergeCell ref="P18:P19"/>
    <mergeCell ref="P20:P21"/>
    <mergeCell ref="P22:P23"/>
    <mergeCell ref="P24:P25"/>
    <mergeCell ref="P26:P27"/>
    <mergeCell ref="P28:P29"/>
    <mergeCell ref="P30:P31"/>
    <mergeCell ref="P32:P33"/>
    <mergeCell ref="P34:P35"/>
    <mergeCell ref="P36:P37"/>
    <mergeCell ref="P38:P39"/>
    <mergeCell ref="P40:P41"/>
    <mergeCell ref="P42:P43"/>
    <mergeCell ref="P44:P45"/>
    <mergeCell ref="P46:P47"/>
    <mergeCell ref="P48:P49"/>
    <mergeCell ref="P50:P51"/>
    <mergeCell ref="P52:P53"/>
    <mergeCell ref="P54:P55"/>
    <mergeCell ref="P56:P57"/>
    <mergeCell ref="P58:P59"/>
    <mergeCell ref="P60:P61"/>
    <mergeCell ref="P62:P63"/>
    <mergeCell ref="P64:P65"/>
    <mergeCell ref="P66:P67"/>
    <mergeCell ref="P68:P69"/>
    <mergeCell ref="P70:P71"/>
    <mergeCell ref="P72:P73"/>
    <mergeCell ref="P74:P75"/>
    <mergeCell ref="P76:P77"/>
    <mergeCell ref="P78:P79"/>
    <mergeCell ref="P80:P81"/>
    <mergeCell ref="P82:P83"/>
    <mergeCell ref="P84:P85"/>
    <mergeCell ref="P86:P87"/>
    <mergeCell ref="P88:P89"/>
    <mergeCell ref="Q4:Q5"/>
    <mergeCell ref="R4:R5"/>
    <mergeCell ref="S4:S5"/>
    <mergeCell ref="T4:T5"/>
    <mergeCell ref="U4:U5"/>
    <mergeCell ref="U6:U89"/>
    <mergeCell ref="X4:X5"/>
    <mergeCell ref="X6:X7"/>
    <mergeCell ref="X8:X9"/>
    <mergeCell ref="X10:X11"/>
    <mergeCell ref="X12:X13"/>
    <mergeCell ref="X14:X15"/>
    <mergeCell ref="X16:X17"/>
    <mergeCell ref="X18:X19"/>
    <mergeCell ref="X20:X21"/>
    <mergeCell ref="X22:X23"/>
    <mergeCell ref="X24:X25"/>
    <mergeCell ref="X26:X27"/>
    <mergeCell ref="X28:X29"/>
    <mergeCell ref="X30:X31"/>
    <mergeCell ref="X32:X33"/>
    <mergeCell ref="X34:X35"/>
    <mergeCell ref="X36:X37"/>
    <mergeCell ref="X38:X39"/>
    <mergeCell ref="X40:X41"/>
    <mergeCell ref="X42:X43"/>
    <mergeCell ref="X44:X45"/>
    <mergeCell ref="X46:X47"/>
    <mergeCell ref="X48:X49"/>
    <mergeCell ref="X50:X51"/>
    <mergeCell ref="X52:X53"/>
    <mergeCell ref="X54:X55"/>
    <mergeCell ref="X56:X57"/>
    <mergeCell ref="X58:X59"/>
    <mergeCell ref="X60:X61"/>
    <mergeCell ref="X62:X63"/>
    <mergeCell ref="X64:X65"/>
    <mergeCell ref="X66:X67"/>
    <mergeCell ref="X68:X69"/>
    <mergeCell ref="X70:X71"/>
    <mergeCell ref="X72:X73"/>
    <mergeCell ref="X74:X75"/>
    <mergeCell ref="X76:X77"/>
    <mergeCell ref="X78:X79"/>
    <mergeCell ref="X80:X81"/>
    <mergeCell ref="X82:X83"/>
    <mergeCell ref="X84:X85"/>
    <mergeCell ref="X86:X87"/>
    <mergeCell ref="X88:X89"/>
    <mergeCell ref="Y4:Y5"/>
    <mergeCell ref="Y6:Y7"/>
    <mergeCell ref="Y8:Y9"/>
    <mergeCell ref="Y10:Y11"/>
    <mergeCell ref="Y12:Y13"/>
    <mergeCell ref="Y14:Y15"/>
    <mergeCell ref="Y16:Y17"/>
    <mergeCell ref="Y18:Y19"/>
    <mergeCell ref="Y20:Y21"/>
    <mergeCell ref="Y22:Y23"/>
    <mergeCell ref="Y24:Y25"/>
    <mergeCell ref="Y26:Y27"/>
    <mergeCell ref="Y28:Y29"/>
    <mergeCell ref="Y30:Y31"/>
    <mergeCell ref="Y32:Y33"/>
    <mergeCell ref="Y34:Y35"/>
    <mergeCell ref="Y36:Y37"/>
    <mergeCell ref="Y38:Y39"/>
    <mergeCell ref="Y40:Y41"/>
    <mergeCell ref="Y42:Y43"/>
    <mergeCell ref="Y44:Y45"/>
    <mergeCell ref="Y46:Y47"/>
    <mergeCell ref="Y48:Y49"/>
    <mergeCell ref="Y50:Y51"/>
    <mergeCell ref="Y52:Y53"/>
    <mergeCell ref="Y54:Y55"/>
    <mergeCell ref="Y56:Y57"/>
    <mergeCell ref="Y58:Y59"/>
    <mergeCell ref="Y60:Y61"/>
    <mergeCell ref="Y62:Y63"/>
    <mergeCell ref="Y64:Y65"/>
    <mergeCell ref="Y66:Y67"/>
    <mergeCell ref="Y68:Y69"/>
    <mergeCell ref="Y70:Y71"/>
    <mergeCell ref="Y72:Y73"/>
    <mergeCell ref="Y74:Y75"/>
    <mergeCell ref="Y76:Y77"/>
    <mergeCell ref="Y78:Y79"/>
    <mergeCell ref="Y80:Y81"/>
    <mergeCell ref="Y82:Y83"/>
    <mergeCell ref="Y84:Y85"/>
    <mergeCell ref="Y86:Y87"/>
    <mergeCell ref="Y88:Y89"/>
    <mergeCell ref="Z4:Z5"/>
    <mergeCell ref="Z6:Z7"/>
    <mergeCell ref="Z8:Z9"/>
    <mergeCell ref="Z10:Z11"/>
    <mergeCell ref="Z12:Z13"/>
    <mergeCell ref="Z14:Z15"/>
    <mergeCell ref="Z16:Z17"/>
    <mergeCell ref="Z18:Z19"/>
    <mergeCell ref="Z20:Z21"/>
    <mergeCell ref="Z22:Z23"/>
    <mergeCell ref="Z24:Z25"/>
    <mergeCell ref="Z26:Z27"/>
    <mergeCell ref="Z28:Z29"/>
    <mergeCell ref="Z30:Z31"/>
    <mergeCell ref="Z32:Z33"/>
    <mergeCell ref="Z34:Z35"/>
    <mergeCell ref="Z36:Z37"/>
    <mergeCell ref="Z38:Z39"/>
    <mergeCell ref="Z40:Z41"/>
    <mergeCell ref="Z42:Z43"/>
    <mergeCell ref="Z44:Z45"/>
    <mergeCell ref="Z46:Z47"/>
    <mergeCell ref="Z48:Z49"/>
    <mergeCell ref="Z50:Z51"/>
    <mergeCell ref="Z52:Z53"/>
    <mergeCell ref="Z54:Z55"/>
    <mergeCell ref="Z56:Z57"/>
    <mergeCell ref="Z58:Z59"/>
    <mergeCell ref="Z60:Z61"/>
    <mergeCell ref="Z62:Z63"/>
    <mergeCell ref="Z64:Z65"/>
    <mergeCell ref="Z66:Z67"/>
    <mergeCell ref="Z68:Z69"/>
    <mergeCell ref="Z70:Z71"/>
    <mergeCell ref="Z72:Z73"/>
    <mergeCell ref="Z74:Z75"/>
    <mergeCell ref="Z76:Z77"/>
    <mergeCell ref="Z78:Z79"/>
    <mergeCell ref="Z80:Z81"/>
    <mergeCell ref="Z82:Z83"/>
    <mergeCell ref="Z84:Z85"/>
    <mergeCell ref="Z86:Z87"/>
    <mergeCell ref="Z88:Z89"/>
    <mergeCell ref="AA4:AA5"/>
    <mergeCell ref="AA6:AA7"/>
    <mergeCell ref="AA8:AA9"/>
    <mergeCell ref="AA10:AA11"/>
    <mergeCell ref="AA12:AA13"/>
    <mergeCell ref="AA14:AA15"/>
    <mergeCell ref="AA16:AA17"/>
    <mergeCell ref="AA18:AA19"/>
    <mergeCell ref="AA20:AA21"/>
    <mergeCell ref="AA22:AA23"/>
    <mergeCell ref="AA24:AA25"/>
    <mergeCell ref="AA26:AA27"/>
    <mergeCell ref="AA28:AA29"/>
    <mergeCell ref="AA30:AA31"/>
    <mergeCell ref="AA32:AA33"/>
    <mergeCell ref="AA34:AA35"/>
    <mergeCell ref="AA36:AA37"/>
    <mergeCell ref="AA38:AA39"/>
    <mergeCell ref="AA40:AA41"/>
    <mergeCell ref="AA42:AA43"/>
    <mergeCell ref="AA44:AA45"/>
    <mergeCell ref="AA46:AA47"/>
    <mergeCell ref="AA48:AA49"/>
    <mergeCell ref="AA50:AA51"/>
    <mergeCell ref="AA52:AA53"/>
    <mergeCell ref="AA54:AA55"/>
    <mergeCell ref="AA56:AA57"/>
    <mergeCell ref="AA58:AA59"/>
    <mergeCell ref="AA60:AA61"/>
    <mergeCell ref="AA62:AA63"/>
    <mergeCell ref="AA64:AA65"/>
    <mergeCell ref="AA66:AA67"/>
    <mergeCell ref="AA68:AA69"/>
    <mergeCell ref="AA70:AA71"/>
    <mergeCell ref="AA72:AA73"/>
    <mergeCell ref="AA74:AA75"/>
    <mergeCell ref="AA76:AA77"/>
    <mergeCell ref="AA78:AA79"/>
    <mergeCell ref="AA80:AA81"/>
    <mergeCell ref="AA82:AA83"/>
    <mergeCell ref="AA84:AA85"/>
    <mergeCell ref="AA86:AA87"/>
    <mergeCell ref="AA88:AA89"/>
    <mergeCell ref="AB4:AB5"/>
    <mergeCell ref="AB6:AB7"/>
    <mergeCell ref="AB8:AB9"/>
    <mergeCell ref="AB10:AB11"/>
    <mergeCell ref="AB12:AB13"/>
    <mergeCell ref="AB14:AB15"/>
    <mergeCell ref="AB16:AB17"/>
    <mergeCell ref="AB18:AB19"/>
    <mergeCell ref="AB20:AB21"/>
    <mergeCell ref="AB22:AB23"/>
    <mergeCell ref="AB24:AB25"/>
    <mergeCell ref="AB26:AB27"/>
    <mergeCell ref="AB28:AB29"/>
    <mergeCell ref="AB30:AB31"/>
    <mergeCell ref="AB32:AB33"/>
    <mergeCell ref="AB34:AB35"/>
    <mergeCell ref="AB36:AB37"/>
    <mergeCell ref="AB38:AB39"/>
    <mergeCell ref="AB40:AB41"/>
    <mergeCell ref="AB42:AB43"/>
    <mergeCell ref="AB44:AB45"/>
    <mergeCell ref="AB46:AB47"/>
    <mergeCell ref="AB48:AB49"/>
    <mergeCell ref="AB50:AB51"/>
    <mergeCell ref="AB52:AB53"/>
    <mergeCell ref="AB54:AB55"/>
    <mergeCell ref="AB56:AB57"/>
    <mergeCell ref="AB58:AB59"/>
    <mergeCell ref="AB60:AB61"/>
    <mergeCell ref="AB62:AB63"/>
    <mergeCell ref="AB64:AB65"/>
    <mergeCell ref="AB66:AB67"/>
    <mergeCell ref="AB68:AB69"/>
    <mergeCell ref="AB70:AB71"/>
    <mergeCell ref="AB72:AB73"/>
    <mergeCell ref="AB74:AB75"/>
    <mergeCell ref="AB76:AB77"/>
    <mergeCell ref="AB78:AB79"/>
    <mergeCell ref="AB80:AB81"/>
    <mergeCell ref="AB82:AB83"/>
    <mergeCell ref="AB84:AB85"/>
    <mergeCell ref="AB86:AB87"/>
    <mergeCell ref="AB88:AB89"/>
    <mergeCell ref="AC4:AC5"/>
    <mergeCell ref="AC6:AC7"/>
    <mergeCell ref="AC8:AC9"/>
    <mergeCell ref="AC10:AC11"/>
    <mergeCell ref="AC12:AC13"/>
    <mergeCell ref="AC14:AC15"/>
    <mergeCell ref="AC16:AC17"/>
    <mergeCell ref="AC18:AC19"/>
    <mergeCell ref="AC20:AC21"/>
    <mergeCell ref="AC22:AC23"/>
    <mergeCell ref="AC24:AC25"/>
    <mergeCell ref="AC26:AC27"/>
    <mergeCell ref="AC28:AC29"/>
    <mergeCell ref="AC30:AC31"/>
    <mergeCell ref="AC32:AC33"/>
    <mergeCell ref="AC34:AC35"/>
    <mergeCell ref="AC36:AC37"/>
    <mergeCell ref="AC38:AC39"/>
    <mergeCell ref="AC40:AC41"/>
    <mergeCell ref="AC42:AC43"/>
    <mergeCell ref="AC44:AC45"/>
    <mergeCell ref="AC46:AC47"/>
    <mergeCell ref="AC48:AC49"/>
    <mergeCell ref="AC50:AC51"/>
    <mergeCell ref="AC52:AC53"/>
    <mergeCell ref="AC54:AC55"/>
    <mergeCell ref="AC56:AC57"/>
    <mergeCell ref="AC58:AC59"/>
    <mergeCell ref="AC60:AC61"/>
    <mergeCell ref="AC62:AC63"/>
    <mergeCell ref="AC64:AC65"/>
    <mergeCell ref="AC66:AC67"/>
    <mergeCell ref="AC68:AC69"/>
    <mergeCell ref="AC70:AC71"/>
    <mergeCell ref="AC72:AC73"/>
    <mergeCell ref="AC74:AC75"/>
    <mergeCell ref="AC76:AC77"/>
    <mergeCell ref="AC78:AC79"/>
    <mergeCell ref="AC80:AC81"/>
    <mergeCell ref="AC82:AC83"/>
    <mergeCell ref="AC84:AC85"/>
    <mergeCell ref="AC86:AC87"/>
    <mergeCell ref="AC88:AC89"/>
    <mergeCell ref="AD4:AD5"/>
    <mergeCell ref="AD6:AD7"/>
    <mergeCell ref="AD8:AD9"/>
    <mergeCell ref="AD10:AD11"/>
    <mergeCell ref="AD12:AD13"/>
    <mergeCell ref="AD14:AD15"/>
    <mergeCell ref="AD16:AD17"/>
    <mergeCell ref="AD18:AD19"/>
    <mergeCell ref="AD20:AD21"/>
    <mergeCell ref="AD22:AD23"/>
    <mergeCell ref="AD24:AD25"/>
    <mergeCell ref="AD26:AD27"/>
    <mergeCell ref="AD28:AD29"/>
    <mergeCell ref="AD30:AD31"/>
    <mergeCell ref="AD32:AD33"/>
    <mergeCell ref="AD34:AD35"/>
    <mergeCell ref="AD36:AD37"/>
    <mergeCell ref="AD38:AD39"/>
    <mergeCell ref="AD40:AD41"/>
    <mergeCell ref="AD42:AD43"/>
    <mergeCell ref="AD44:AD45"/>
    <mergeCell ref="AD46:AD47"/>
    <mergeCell ref="AD48:AD49"/>
    <mergeCell ref="AD50:AD51"/>
    <mergeCell ref="AD52:AD53"/>
    <mergeCell ref="AD54:AD55"/>
    <mergeCell ref="AD56:AD57"/>
    <mergeCell ref="AD58:AD59"/>
    <mergeCell ref="AD60:AD61"/>
    <mergeCell ref="AD62:AD63"/>
    <mergeCell ref="AD64:AD65"/>
    <mergeCell ref="AD66:AD67"/>
    <mergeCell ref="AD68:AD69"/>
    <mergeCell ref="AD70:AD71"/>
    <mergeCell ref="AD72:AD73"/>
    <mergeCell ref="AD74:AD75"/>
    <mergeCell ref="AD76:AD77"/>
    <mergeCell ref="AD78:AD79"/>
    <mergeCell ref="AD80:AD81"/>
    <mergeCell ref="AD82:AD83"/>
    <mergeCell ref="AD84:AD85"/>
    <mergeCell ref="AD86:AD87"/>
    <mergeCell ref="AD88:AD89"/>
    <mergeCell ref="AE4:AE5"/>
    <mergeCell ref="AF4:AF5"/>
    <mergeCell ref="AG4:AG5"/>
    <mergeCell ref="AH4:AH5"/>
    <mergeCell ref="AI4:AI5"/>
    <mergeCell ref="AI6:AI89"/>
    <mergeCell ref="AK4:AK5"/>
    <mergeCell ref="AK6:AK7"/>
    <mergeCell ref="AK8:AK9"/>
    <mergeCell ref="AK10:AK11"/>
    <mergeCell ref="AK12:AK13"/>
    <mergeCell ref="AK14:AK15"/>
    <mergeCell ref="AK16:AK17"/>
    <mergeCell ref="AK18:AK19"/>
    <mergeCell ref="AK20:AK21"/>
    <mergeCell ref="AK22:AK23"/>
    <mergeCell ref="AK24:AK25"/>
    <mergeCell ref="AK26:AK27"/>
    <mergeCell ref="AK28:AK29"/>
    <mergeCell ref="AK30:AK31"/>
    <mergeCell ref="AK32:AK33"/>
    <mergeCell ref="AK34:AK35"/>
    <mergeCell ref="AK36:AK37"/>
    <mergeCell ref="AK38:AK39"/>
    <mergeCell ref="AK40:AK41"/>
    <mergeCell ref="AK42:AK43"/>
    <mergeCell ref="AK44:AK45"/>
    <mergeCell ref="AK46:AK47"/>
    <mergeCell ref="AK48:AK49"/>
    <mergeCell ref="AK50:AK51"/>
    <mergeCell ref="AK52:AK53"/>
    <mergeCell ref="AK54:AK55"/>
    <mergeCell ref="AK56:AK57"/>
    <mergeCell ref="AK58:AK59"/>
    <mergeCell ref="AK60:AK61"/>
    <mergeCell ref="AK62:AK63"/>
    <mergeCell ref="AK64:AK65"/>
    <mergeCell ref="AK66:AK67"/>
    <mergeCell ref="AK68:AK69"/>
    <mergeCell ref="AK70:AK71"/>
    <mergeCell ref="AK72:AK73"/>
    <mergeCell ref="AK74:AK75"/>
    <mergeCell ref="AK76:AK77"/>
    <mergeCell ref="AK78:AK79"/>
    <mergeCell ref="AK80:AK81"/>
    <mergeCell ref="AK82:AK83"/>
    <mergeCell ref="AK84:AK85"/>
    <mergeCell ref="AK86:AK87"/>
    <mergeCell ref="AK88:AK89"/>
    <mergeCell ref="AL4:AL5"/>
    <mergeCell ref="AL6:AL7"/>
    <mergeCell ref="AL8:AL9"/>
    <mergeCell ref="AL10:AL11"/>
    <mergeCell ref="AL12:AL13"/>
    <mergeCell ref="AL14:AL15"/>
    <mergeCell ref="AL16:AL17"/>
    <mergeCell ref="AL18:AL19"/>
    <mergeCell ref="AL20:AL21"/>
    <mergeCell ref="AL22:AL23"/>
    <mergeCell ref="AL24:AL25"/>
    <mergeCell ref="AL26:AL27"/>
    <mergeCell ref="AL28:AL29"/>
    <mergeCell ref="AL30:AL31"/>
    <mergeCell ref="AL32:AL33"/>
    <mergeCell ref="AL34:AL35"/>
    <mergeCell ref="AL36:AL37"/>
    <mergeCell ref="AL38:AL39"/>
    <mergeCell ref="AL40:AL41"/>
    <mergeCell ref="AL42:AL43"/>
    <mergeCell ref="AL44:AL45"/>
    <mergeCell ref="AL46:AL47"/>
    <mergeCell ref="AL48:AL49"/>
    <mergeCell ref="AL50:AL51"/>
    <mergeCell ref="AL52:AL53"/>
    <mergeCell ref="AL54:AL55"/>
    <mergeCell ref="AL56:AL57"/>
    <mergeCell ref="AL58:AL59"/>
    <mergeCell ref="AL60:AL61"/>
    <mergeCell ref="AL62:AL63"/>
    <mergeCell ref="AL64:AL65"/>
    <mergeCell ref="AL66:AL67"/>
    <mergeCell ref="AL68:AL69"/>
    <mergeCell ref="AL70:AL71"/>
    <mergeCell ref="AL72:AL73"/>
    <mergeCell ref="AL74:AL75"/>
    <mergeCell ref="AL76:AL77"/>
    <mergeCell ref="AL78:AL79"/>
    <mergeCell ref="AL80:AL81"/>
    <mergeCell ref="AL82:AL83"/>
    <mergeCell ref="AL84:AL85"/>
    <mergeCell ref="AL86:AL87"/>
    <mergeCell ref="AL88:AL89"/>
    <mergeCell ref="AN6:AN7"/>
    <mergeCell ref="AN8:AN9"/>
    <mergeCell ref="AN10:AN11"/>
    <mergeCell ref="AN12:AN13"/>
    <mergeCell ref="AN14:AN15"/>
    <mergeCell ref="AN16:AN17"/>
    <mergeCell ref="AN18:AN19"/>
    <mergeCell ref="AN20:AN21"/>
    <mergeCell ref="AN22:AN23"/>
    <mergeCell ref="AN24:AN25"/>
    <mergeCell ref="AN26:AN27"/>
    <mergeCell ref="AN28:AN29"/>
    <mergeCell ref="AN30:AN31"/>
    <mergeCell ref="AN32:AN33"/>
    <mergeCell ref="AN34:AN35"/>
    <mergeCell ref="AN36:AN37"/>
    <mergeCell ref="AN38:AN39"/>
    <mergeCell ref="AN40:AN41"/>
    <mergeCell ref="AN42:AN43"/>
    <mergeCell ref="AN44:AN45"/>
    <mergeCell ref="AN46:AN47"/>
    <mergeCell ref="AN48:AN49"/>
    <mergeCell ref="AN50:AN51"/>
    <mergeCell ref="AN52:AN53"/>
    <mergeCell ref="AN54:AN55"/>
    <mergeCell ref="AN56:AN57"/>
    <mergeCell ref="AN58:AN59"/>
    <mergeCell ref="AN60:AN61"/>
    <mergeCell ref="AN62:AN63"/>
    <mergeCell ref="AN64:AN65"/>
    <mergeCell ref="AN66:AN67"/>
    <mergeCell ref="AN68:AN69"/>
    <mergeCell ref="AN70:AN71"/>
    <mergeCell ref="AN72:AN73"/>
    <mergeCell ref="AN74:AN75"/>
    <mergeCell ref="AN76:AN77"/>
    <mergeCell ref="AN78:AN79"/>
    <mergeCell ref="AN80:AN81"/>
    <mergeCell ref="AN82:AN83"/>
    <mergeCell ref="AN84:AN85"/>
    <mergeCell ref="AO6:AO7"/>
    <mergeCell ref="AO8:AO9"/>
    <mergeCell ref="AO10:AO11"/>
    <mergeCell ref="AO12:AO13"/>
    <mergeCell ref="AO14:AO15"/>
    <mergeCell ref="AO16:AO17"/>
    <mergeCell ref="AO18:AO19"/>
    <mergeCell ref="AO20:AO21"/>
    <mergeCell ref="AO22:AO23"/>
    <mergeCell ref="AO24:AO25"/>
    <mergeCell ref="AO26:AO27"/>
    <mergeCell ref="AO28:AO29"/>
    <mergeCell ref="AO30:AO31"/>
    <mergeCell ref="AO32:AO33"/>
    <mergeCell ref="AO34:AO35"/>
    <mergeCell ref="AO36:AO37"/>
    <mergeCell ref="AO38:AO39"/>
    <mergeCell ref="AO40:AO41"/>
    <mergeCell ref="AO42:AO43"/>
    <mergeCell ref="AO44:AO45"/>
    <mergeCell ref="AO46:AO47"/>
    <mergeCell ref="AO48:AO49"/>
    <mergeCell ref="AO50:AO51"/>
    <mergeCell ref="AO52:AO53"/>
    <mergeCell ref="AO54:AO55"/>
    <mergeCell ref="AO56:AO57"/>
    <mergeCell ref="AO58:AO59"/>
    <mergeCell ref="AO60:AO61"/>
    <mergeCell ref="AO62:AO63"/>
    <mergeCell ref="AO64:AO65"/>
    <mergeCell ref="AO66:AO67"/>
    <mergeCell ref="AO68:AO69"/>
    <mergeCell ref="AO70:AO71"/>
    <mergeCell ref="AO72:AO73"/>
    <mergeCell ref="AO74:AO75"/>
    <mergeCell ref="AO76:AO77"/>
    <mergeCell ref="AO78:AO79"/>
    <mergeCell ref="AO80:AO81"/>
    <mergeCell ref="AO82:AO83"/>
    <mergeCell ref="AO84:AO85"/>
    <mergeCell ref="AP6:AP7"/>
    <mergeCell ref="AP8:AP9"/>
    <mergeCell ref="AP10:AP11"/>
    <mergeCell ref="AP12:AP13"/>
    <mergeCell ref="AP14:AP15"/>
    <mergeCell ref="AP16:AP17"/>
    <mergeCell ref="AP18:AP19"/>
    <mergeCell ref="AP20:AP21"/>
    <mergeCell ref="AP22:AP23"/>
    <mergeCell ref="AP24:AP25"/>
    <mergeCell ref="AP26:AP27"/>
    <mergeCell ref="AP28:AP29"/>
    <mergeCell ref="AP30:AP31"/>
    <mergeCell ref="AP32:AP33"/>
    <mergeCell ref="AP34:AP35"/>
    <mergeCell ref="AP36:AP37"/>
    <mergeCell ref="AP38:AP39"/>
    <mergeCell ref="AP40:AP41"/>
    <mergeCell ref="AP42:AP43"/>
    <mergeCell ref="AP44:AP45"/>
    <mergeCell ref="AP46:AP47"/>
    <mergeCell ref="AP48:AP49"/>
    <mergeCell ref="AP50:AP51"/>
    <mergeCell ref="AP52:AP53"/>
    <mergeCell ref="AP54:AP55"/>
    <mergeCell ref="AP56:AP57"/>
    <mergeCell ref="AP58:AP59"/>
    <mergeCell ref="AP60:AP61"/>
    <mergeCell ref="AP62:AP63"/>
    <mergeCell ref="AP64:AP65"/>
    <mergeCell ref="AP66:AP67"/>
    <mergeCell ref="AP68:AP69"/>
    <mergeCell ref="AP70:AP71"/>
    <mergeCell ref="AP72:AP73"/>
    <mergeCell ref="AP74:AP75"/>
    <mergeCell ref="AP76:AP77"/>
    <mergeCell ref="AP78:AP79"/>
    <mergeCell ref="AP80:AP81"/>
    <mergeCell ref="AP82:AP83"/>
    <mergeCell ref="AP84:AP85"/>
    <mergeCell ref="AQ6:AQ7"/>
    <mergeCell ref="AQ8:AQ9"/>
    <mergeCell ref="AQ10:AQ11"/>
    <mergeCell ref="AQ12:AQ13"/>
    <mergeCell ref="AQ14:AQ15"/>
    <mergeCell ref="AQ16:AQ17"/>
    <mergeCell ref="AQ18:AQ19"/>
    <mergeCell ref="AQ20:AQ21"/>
    <mergeCell ref="AQ22:AQ23"/>
    <mergeCell ref="AQ24:AQ25"/>
    <mergeCell ref="AQ26:AQ27"/>
    <mergeCell ref="AQ28:AQ29"/>
    <mergeCell ref="AQ30:AQ31"/>
    <mergeCell ref="AQ32:AQ33"/>
    <mergeCell ref="AQ34:AQ35"/>
    <mergeCell ref="AQ36:AQ37"/>
    <mergeCell ref="AQ38:AQ39"/>
    <mergeCell ref="AQ40:AQ41"/>
    <mergeCell ref="AQ42:AQ43"/>
    <mergeCell ref="AQ44:AQ45"/>
    <mergeCell ref="AQ46:AQ47"/>
    <mergeCell ref="AQ48:AQ49"/>
    <mergeCell ref="AQ50:AQ51"/>
    <mergeCell ref="AQ52:AQ53"/>
    <mergeCell ref="AQ54:AQ55"/>
    <mergeCell ref="AQ56:AQ57"/>
    <mergeCell ref="AQ58:AQ59"/>
    <mergeCell ref="AQ60:AQ61"/>
    <mergeCell ref="AQ62:AQ63"/>
    <mergeCell ref="AQ64:AQ65"/>
    <mergeCell ref="AQ66:AQ67"/>
    <mergeCell ref="AQ68:AQ69"/>
    <mergeCell ref="AQ70:AQ71"/>
    <mergeCell ref="AQ72:AQ73"/>
    <mergeCell ref="AQ74:AQ75"/>
    <mergeCell ref="AQ76:AQ77"/>
    <mergeCell ref="AQ78:AQ79"/>
    <mergeCell ref="AQ80:AQ81"/>
    <mergeCell ref="AQ82:AQ83"/>
    <mergeCell ref="AQ84:AQ85"/>
    <mergeCell ref="AR6:AR7"/>
    <mergeCell ref="AR8:AR9"/>
    <mergeCell ref="AR10:AR11"/>
    <mergeCell ref="AR12:AR13"/>
    <mergeCell ref="AR14:AR15"/>
    <mergeCell ref="AR16:AR17"/>
    <mergeCell ref="AR18:AR19"/>
    <mergeCell ref="AR20:AR21"/>
    <mergeCell ref="AR22:AR23"/>
    <mergeCell ref="AR24:AR25"/>
    <mergeCell ref="AR26:AR27"/>
    <mergeCell ref="AR28:AR29"/>
    <mergeCell ref="AR30:AR31"/>
    <mergeCell ref="AR32:AR33"/>
    <mergeCell ref="AR34:AR35"/>
    <mergeCell ref="AR36:AR37"/>
    <mergeCell ref="AR38:AR39"/>
    <mergeCell ref="AR40:AR41"/>
    <mergeCell ref="AR42:AR43"/>
    <mergeCell ref="AR44:AR45"/>
    <mergeCell ref="AR46:AR47"/>
    <mergeCell ref="AR48:AR49"/>
    <mergeCell ref="AR50:AR51"/>
    <mergeCell ref="AR52:AR53"/>
    <mergeCell ref="AR54:AR55"/>
    <mergeCell ref="AR56:AR57"/>
    <mergeCell ref="AR58:AR59"/>
    <mergeCell ref="AR60:AR61"/>
    <mergeCell ref="AR62:AR63"/>
    <mergeCell ref="AR64:AR65"/>
    <mergeCell ref="AR66:AR67"/>
    <mergeCell ref="AR68:AR69"/>
    <mergeCell ref="AR70:AR71"/>
    <mergeCell ref="AR72:AR73"/>
    <mergeCell ref="AR74:AR75"/>
    <mergeCell ref="AR76:AR77"/>
    <mergeCell ref="AR78:AR79"/>
    <mergeCell ref="AR80:AR81"/>
    <mergeCell ref="AR82:AR83"/>
    <mergeCell ref="AR84:AR85"/>
  </mergeCells>
  <printOptions horizontalCentered="1"/>
  <pageMargins left="0" right="0" top="0.590277777777778" bottom="0.590277777777778" header="0.5" footer="0.5"/>
  <pageSetup paperSize="9" scale="9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I131"/>
  <sheetViews>
    <sheetView tabSelected="1" zoomScale="90" zoomScaleNormal="90" topLeftCell="L44" workbookViewId="0">
      <selection activeCell="Z84" sqref="Z84"/>
    </sheetView>
  </sheetViews>
  <sheetFormatPr defaultColWidth="9" defaultRowHeight="13.5"/>
  <cols>
    <col min="1" max="1" width="4.55" style="51" customWidth="1"/>
    <col min="2" max="2" width="20" style="55" customWidth="1"/>
    <col min="3" max="3" width="17.2" style="55" customWidth="1"/>
    <col min="4" max="4" width="11.9083333333333" style="51" customWidth="1"/>
    <col min="5" max="5" width="7.05833333333333" style="51" customWidth="1"/>
    <col min="6" max="6" width="13.525" style="58" customWidth="1"/>
    <col min="7" max="7" width="10" style="59" customWidth="1"/>
    <col min="8" max="8" width="40.4083333333333" style="51" customWidth="1"/>
    <col min="9" max="9" width="4.85" style="51" customWidth="1"/>
    <col min="10" max="10" width="4.55" style="51" customWidth="1"/>
    <col min="11" max="11" width="17.3166666666667" style="55" customWidth="1"/>
    <col min="12" max="12" width="20.7416666666667" style="55" customWidth="1"/>
    <col min="13" max="13" width="14.7" style="55" customWidth="1"/>
    <col min="14" max="14" width="7.05833333333333" style="55" customWidth="1"/>
    <col min="15" max="15" width="13.525" style="58" customWidth="1"/>
    <col min="16" max="16" width="10" style="58" customWidth="1"/>
    <col min="17" max="17" width="16.4666666666667" style="60" customWidth="1"/>
    <col min="18" max="18" width="7.05" style="61" customWidth="1"/>
    <col min="19" max="19" width="11.1666666666667" style="61" customWidth="1"/>
    <col min="20" max="20" width="8.39166666666667" style="61" customWidth="1"/>
    <col min="21" max="22" width="6.175" style="55" customWidth="1"/>
    <col min="23" max="23" width="3.75" style="61" customWidth="1"/>
    <col min="24" max="24" width="4.55" style="55" customWidth="1"/>
    <col min="25" max="25" width="19.3" style="55" customWidth="1"/>
    <col min="26" max="26" width="15.5833333333333" style="55" customWidth="1"/>
    <col min="27" max="27" width="11.175" style="55" customWidth="1"/>
    <col min="28" max="28" width="5.59166666666667" style="55" customWidth="1"/>
    <col min="29" max="29" width="13.525" style="58" customWidth="1"/>
    <col min="30" max="30" width="10" style="58" customWidth="1"/>
    <col min="31" max="31" width="16.4666666666667" style="60" customWidth="1"/>
    <col min="32" max="32" width="7.05" style="61" customWidth="1"/>
    <col min="33" max="33" width="11.1666666666667" style="61" customWidth="1"/>
    <col min="34" max="34" width="8.39166666666667" style="61" customWidth="1"/>
    <col min="35" max="35" width="6.175" style="55" customWidth="1"/>
    <col min="36" max="16384" width="9" style="51"/>
  </cols>
  <sheetData>
    <row r="1" ht="25.5" spans="1:35">
      <c r="A1" s="62" t="s">
        <v>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X1" s="63"/>
      <c r="Y1" s="63"/>
      <c r="Z1" s="63"/>
      <c r="AA1" s="63"/>
      <c r="AB1" s="63"/>
      <c r="AC1" s="63"/>
      <c r="AD1" s="63"/>
      <c r="AE1" s="63"/>
      <c r="AF1" s="63"/>
      <c r="AG1" s="63"/>
      <c r="AH1" s="63"/>
      <c r="AI1" s="63"/>
    </row>
    <row r="2" s="51" customFormat="1" ht="25.5" spans="1:35">
      <c r="A2" s="64" t="s">
        <v>1</v>
      </c>
      <c r="B2" s="52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1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/>
      <c r="AI2" s="63"/>
    </row>
    <row r="3" s="52" customFormat="1" ht="25" customHeight="1" spans="1:35">
      <c r="A3" s="64" t="s">
        <v>129</v>
      </c>
      <c r="B3" s="64"/>
      <c r="F3" s="65"/>
      <c r="G3" s="65"/>
      <c r="H3" s="66"/>
      <c r="J3" s="64" t="s">
        <v>130</v>
      </c>
      <c r="O3" s="65"/>
      <c r="P3" s="65"/>
      <c r="U3" s="66"/>
      <c r="V3" s="85"/>
      <c r="W3" s="86"/>
      <c r="X3" s="64" t="s">
        <v>131</v>
      </c>
      <c r="AC3" s="65"/>
      <c r="AD3" s="65"/>
      <c r="AI3" s="66"/>
    </row>
    <row r="4" s="53" customFormat="1" ht="28" customHeight="1" spans="1:35">
      <c r="A4" s="67" t="s">
        <v>5</v>
      </c>
      <c r="B4" s="67" t="s">
        <v>6</v>
      </c>
      <c r="C4" s="67" t="s">
        <v>7</v>
      </c>
      <c r="D4" s="68" t="s">
        <v>8</v>
      </c>
      <c r="E4" s="67" t="s">
        <v>9</v>
      </c>
      <c r="F4" s="69" t="s">
        <v>10</v>
      </c>
      <c r="G4" s="69" t="s">
        <v>11</v>
      </c>
      <c r="H4" s="70" t="s">
        <v>12</v>
      </c>
      <c r="J4" s="67" t="s">
        <v>5</v>
      </c>
      <c r="K4" s="67" t="s">
        <v>6</v>
      </c>
      <c r="L4" s="67" t="s">
        <v>7</v>
      </c>
      <c r="M4" s="67" t="s">
        <v>13</v>
      </c>
      <c r="N4" s="67" t="s">
        <v>9</v>
      </c>
      <c r="O4" s="69" t="s">
        <v>14</v>
      </c>
      <c r="P4" s="69" t="s">
        <v>11</v>
      </c>
      <c r="Q4" s="67" t="s">
        <v>15</v>
      </c>
      <c r="R4" s="87" t="s">
        <v>16</v>
      </c>
      <c r="S4" s="87" t="s">
        <v>17</v>
      </c>
      <c r="T4" s="87" t="s">
        <v>18</v>
      </c>
      <c r="U4" s="70" t="s">
        <v>12</v>
      </c>
      <c r="V4" s="88"/>
      <c r="W4" s="89"/>
      <c r="X4" s="67" t="s">
        <v>5</v>
      </c>
      <c r="Y4" s="67" t="s">
        <v>6</v>
      </c>
      <c r="Z4" s="67" t="s">
        <v>7</v>
      </c>
      <c r="AA4" s="67" t="s">
        <v>13</v>
      </c>
      <c r="AB4" s="67" t="s">
        <v>9</v>
      </c>
      <c r="AC4" s="69" t="s">
        <v>14</v>
      </c>
      <c r="AD4" s="69" t="s">
        <v>11</v>
      </c>
      <c r="AE4" s="67" t="s">
        <v>15</v>
      </c>
      <c r="AF4" s="87" t="s">
        <v>16</v>
      </c>
      <c r="AG4" s="87" t="s">
        <v>17</v>
      </c>
      <c r="AH4" s="87" t="s">
        <v>18</v>
      </c>
      <c r="AI4" s="97" t="s">
        <v>12</v>
      </c>
    </row>
    <row r="5" s="53" customFormat="1" ht="18" customHeight="1" spans="1:35">
      <c r="A5" s="71"/>
      <c r="B5" s="71"/>
      <c r="C5" s="71"/>
      <c r="D5" s="68"/>
      <c r="E5" s="71"/>
      <c r="F5" s="72"/>
      <c r="G5" s="72"/>
      <c r="H5" s="73"/>
      <c r="J5" s="71"/>
      <c r="K5" s="71"/>
      <c r="L5" s="71"/>
      <c r="M5" s="71"/>
      <c r="N5" s="71"/>
      <c r="O5" s="72"/>
      <c r="P5" s="72"/>
      <c r="Q5" s="71"/>
      <c r="R5" s="90"/>
      <c r="S5" s="90"/>
      <c r="T5" s="90"/>
      <c r="U5" s="73"/>
      <c r="V5" s="88"/>
      <c r="W5" s="89"/>
      <c r="X5" s="71"/>
      <c r="Y5" s="71"/>
      <c r="Z5" s="71"/>
      <c r="AA5" s="71"/>
      <c r="AB5" s="71"/>
      <c r="AC5" s="72"/>
      <c r="AD5" s="72"/>
      <c r="AE5" s="71"/>
      <c r="AF5" s="90"/>
      <c r="AG5" s="90"/>
      <c r="AH5" s="90"/>
      <c r="AI5" s="97"/>
    </row>
    <row r="6" s="53" customFormat="1" ht="15" customHeight="1" spans="1:35">
      <c r="A6" s="74">
        <v>1</v>
      </c>
      <c r="B6" s="75" t="s">
        <v>24</v>
      </c>
      <c r="C6" s="75" t="s">
        <v>25</v>
      </c>
      <c r="D6" s="76" t="s">
        <v>26</v>
      </c>
      <c r="E6" s="76">
        <v>3</v>
      </c>
      <c r="F6" s="77">
        <v>8500</v>
      </c>
      <c r="G6" s="78">
        <f t="shared" ref="G6:G10" si="0">F6*E6</f>
        <v>25500</v>
      </c>
      <c r="H6" s="79" t="s">
        <v>27</v>
      </c>
      <c r="J6" s="74">
        <v>1</v>
      </c>
      <c r="K6" s="75" t="s">
        <v>24</v>
      </c>
      <c r="L6" s="75" t="s">
        <v>25</v>
      </c>
      <c r="M6" s="76">
        <v>143.5</v>
      </c>
      <c r="N6" s="76">
        <v>3</v>
      </c>
      <c r="O6" s="77">
        <v>9800</v>
      </c>
      <c r="P6" s="82">
        <f t="shared" ref="P6:P10" si="1">O6*N6</f>
        <v>29400</v>
      </c>
      <c r="Q6" s="91" t="s">
        <v>28</v>
      </c>
      <c r="R6" s="77">
        <v>49</v>
      </c>
      <c r="S6" s="77">
        <v>8820</v>
      </c>
      <c r="T6" s="92">
        <f t="shared" ref="T6:T69" si="2">S6/R6</f>
        <v>180</v>
      </c>
      <c r="U6" s="79" t="s">
        <v>27</v>
      </c>
      <c r="V6" s="93"/>
      <c r="W6" s="89"/>
      <c r="X6" s="74">
        <v>1</v>
      </c>
      <c r="Y6" s="96" t="s">
        <v>24</v>
      </c>
      <c r="Z6" s="96" t="s">
        <v>25</v>
      </c>
      <c r="AA6" s="76">
        <v>135</v>
      </c>
      <c r="AB6" s="76">
        <v>3</v>
      </c>
      <c r="AC6" s="77">
        <v>9800</v>
      </c>
      <c r="AD6" s="82">
        <f t="shared" ref="AD6:AD10" si="3">AC6*AB6</f>
        <v>29400</v>
      </c>
      <c r="AE6" s="91" t="s">
        <v>28</v>
      </c>
      <c r="AF6" s="77">
        <v>49</v>
      </c>
      <c r="AG6" s="77">
        <v>8820</v>
      </c>
      <c r="AH6" s="92">
        <f t="shared" ref="AH6:AH61" si="4">AG6/AF6</f>
        <v>180</v>
      </c>
      <c r="AI6" s="79" t="s">
        <v>27</v>
      </c>
    </row>
    <row r="7" s="53" customFormat="1" ht="15" customHeight="1" spans="1:35">
      <c r="A7" s="74"/>
      <c r="B7" s="75"/>
      <c r="C7" s="75"/>
      <c r="D7" s="76"/>
      <c r="E7" s="76"/>
      <c r="F7" s="77"/>
      <c r="G7" s="78"/>
      <c r="H7" s="79"/>
      <c r="J7" s="74"/>
      <c r="K7" s="75"/>
      <c r="L7" s="75"/>
      <c r="M7" s="76"/>
      <c r="N7" s="76"/>
      <c r="O7" s="77"/>
      <c r="P7" s="82"/>
      <c r="Q7" s="91" t="s">
        <v>32</v>
      </c>
      <c r="R7" s="94">
        <f t="shared" ref="R7:R11" si="5">M6-R6</f>
        <v>94.5</v>
      </c>
      <c r="S7" s="77">
        <f t="shared" ref="S7:S11" si="6">P6-S6</f>
        <v>20580</v>
      </c>
      <c r="T7" s="92">
        <f t="shared" si="2"/>
        <v>217.777777777778</v>
      </c>
      <c r="U7" s="79"/>
      <c r="V7" s="93"/>
      <c r="W7" s="89"/>
      <c r="X7" s="74"/>
      <c r="Y7" s="96"/>
      <c r="Z7" s="96"/>
      <c r="AA7" s="76"/>
      <c r="AB7" s="76"/>
      <c r="AC7" s="77"/>
      <c r="AD7" s="82"/>
      <c r="AE7" s="91" t="s">
        <v>32</v>
      </c>
      <c r="AF7" s="94">
        <f t="shared" ref="AF7:AF11" si="7">AA6-AF6</f>
        <v>86</v>
      </c>
      <c r="AG7" s="77">
        <f t="shared" ref="AG7:AG11" si="8">AD6-AG6</f>
        <v>20580</v>
      </c>
      <c r="AH7" s="92">
        <f t="shared" si="4"/>
        <v>239.302325581395</v>
      </c>
      <c r="AI7" s="79"/>
    </row>
    <row r="8" s="53" customFormat="1" ht="15" customHeight="1" spans="1:35">
      <c r="A8" s="74">
        <v>2</v>
      </c>
      <c r="B8" s="75" t="s">
        <v>33</v>
      </c>
      <c r="C8" s="75" t="s">
        <v>25</v>
      </c>
      <c r="D8" s="76" t="s">
        <v>26</v>
      </c>
      <c r="E8" s="76">
        <v>3</v>
      </c>
      <c r="F8" s="77">
        <v>8500</v>
      </c>
      <c r="G8" s="78">
        <f t="shared" si="0"/>
        <v>25500</v>
      </c>
      <c r="H8" s="79"/>
      <c r="J8" s="74">
        <v>2</v>
      </c>
      <c r="K8" s="75" t="s">
        <v>33</v>
      </c>
      <c r="L8" s="75" t="s">
        <v>25</v>
      </c>
      <c r="M8" s="76">
        <v>142</v>
      </c>
      <c r="N8" s="76">
        <v>3</v>
      </c>
      <c r="O8" s="77">
        <v>9800</v>
      </c>
      <c r="P8" s="82">
        <f t="shared" si="1"/>
        <v>29400</v>
      </c>
      <c r="Q8" s="91" t="s">
        <v>28</v>
      </c>
      <c r="R8" s="77">
        <v>49</v>
      </c>
      <c r="S8" s="77">
        <v>8820</v>
      </c>
      <c r="T8" s="92">
        <f t="shared" si="2"/>
        <v>180</v>
      </c>
      <c r="U8" s="79"/>
      <c r="V8" s="93"/>
      <c r="W8" s="89"/>
      <c r="X8" s="74">
        <v>2</v>
      </c>
      <c r="Y8" s="96" t="s">
        <v>33</v>
      </c>
      <c r="Z8" s="96" t="s">
        <v>25</v>
      </c>
      <c r="AA8" s="76">
        <v>137.5</v>
      </c>
      <c r="AB8" s="76">
        <v>3</v>
      </c>
      <c r="AC8" s="77">
        <v>9800</v>
      </c>
      <c r="AD8" s="82">
        <f t="shared" si="3"/>
        <v>29400</v>
      </c>
      <c r="AE8" s="91" t="s">
        <v>28</v>
      </c>
      <c r="AF8" s="77">
        <v>49</v>
      </c>
      <c r="AG8" s="77">
        <v>8820</v>
      </c>
      <c r="AH8" s="92">
        <f t="shared" si="4"/>
        <v>180</v>
      </c>
      <c r="AI8" s="79"/>
    </row>
    <row r="9" s="53" customFormat="1" ht="15" customHeight="1" spans="1:35">
      <c r="A9" s="74"/>
      <c r="B9" s="75"/>
      <c r="C9" s="75"/>
      <c r="D9" s="76"/>
      <c r="E9" s="76"/>
      <c r="F9" s="77"/>
      <c r="G9" s="78"/>
      <c r="H9" s="79"/>
      <c r="J9" s="74"/>
      <c r="K9" s="75"/>
      <c r="L9" s="75"/>
      <c r="M9" s="76"/>
      <c r="N9" s="76"/>
      <c r="O9" s="77"/>
      <c r="P9" s="82"/>
      <c r="Q9" s="91" t="s">
        <v>32</v>
      </c>
      <c r="R9" s="77">
        <f t="shared" si="5"/>
        <v>93</v>
      </c>
      <c r="S9" s="77">
        <f t="shared" si="6"/>
        <v>20580</v>
      </c>
      <c r="T9" s="92">
        <f t="shared" si="2"/>
        <v>221.290322580645</v>
      </c>
      <c r="U9" s="79"/>
      <c r="V9" s="93"/>
      <c r="W9" s="89"/>
      <c r="X9" s="74"/>
      <c r="Y9" s="96"/>
      <c r="Z9" s="96"/>
      <c r="AA9" s="76"/>
      <c r="AB9" s="76"/>
      <c r="AC9" s="77"/>
      <c r="AD9" s="82"/>
      <c r="AE9" s="91" t="s">
        <v>32</v>
      </c>
      <c r="AF9" s="94">
        <f t="shared" si="7"/>
        <v>88.5</v>
      </c>
      <c r="AG9" s="77">
        <f t="shared" si="8"/>
        <v>20580</v>
      </c>
      <c r="AH9" s="92">
        <f t="shared" si="4"/>
        <v>232.542372881356</v>
      </c>
      <c r="AI9" s="79"/>
    </row>
    <row r="10" s="53" customFormat="1" ht="15" customHeight="1" spans="1:35">
      <c r="A10" s="74">
        <v>3</v>
      </c>
      <c r="B10" s="75" t="s">
        <v>35</v>
      </c>
      <c r="C10" s="75" t="s">
        <v>25</v>
      </c>
      <c r="D10" s="76" t="s">
        <v>26</v>
      </c>
      <c r="E10" s="76">
        <v>3</v>
      </c>
      <c r="F10" s="77">
        <v>8500</v>
      </c>
      <c r="G10" s="78">
        <f t="shared" si="0"/>
        <v>25500</v>
      </c>
      <c r="H10" s="79"/>
      <c r="J10" s="74">
        <v>3</v>
      </c>
      <c r="K10" s="75" t="s">
        <v>35</v>
      </c>
      <c r="L10" s="75" t="s">
        <v>25</v>
      </c>
      <c r="M10" s="76">
        <v>141</v>
      </c>
      <c r="N10" s="76">
        <v>3</v>
      </c>
      <c r="O10" s="77">
        <v>9800</v>
      </c>
      <c r="P10" s="82">
        <f t="shared" si="1"/>
        <v>29400</v>
      </c>
      <c r="Q10" s="91" t="s">
        <v>28</v>
      </c>
      <c r="R10" s="77">
        <v>49</v>
      </c>
      <c r="S10" s="77">
        <v>8820</v>
      </c>
      <c r="T10" s="92">
        <f t="shared" si="2"/>
        <v>180</v>
      </c>
      <c r="U10" s="79"/>
      <c r="V10" s="93"/>
      <c r="W10" s="89"/>
      <c r="X10" s="74">
        <v>3</v>
      </c>
      <c r="Y10" s="96" t="s">
        <v>35</v>
      </c>
      <c r="Z10" s="96" t="s">
        <v>25</v>
      </c>
      <c r="AA10" s="76">
        <v>138.5</v>
      </c>
      <c r="AB10" s="76">
        <v>3</v>
      </c>
      <c r="AC10" s="77">
        <v>9800</v>
      </c>
      <c r="AD10" s="82">
        <f t="shared" si="3"/>
        <v>29400</v>
      </c>
      <c r="AE10" s="91" t="s">
        <v>28</v>
      </c>
      <c r="AF10" s="77">
        <v>49</v>
      </c>
      <c r="AG10" s="77">
        <v>8820</v>
      </c>
      <c r="AH10" s="92">
        <f t="shared" si="4"/>
        <v>180</v>
      </c>
      <c r="AI10" s="79"/>
    </row>
    <row r="11" s="53" customFormat="1" ht="15" customHeight="1" spans="1:35">
      <c r="A11" s="74"/>
      <c r="B11" s="75"/>
      <c r="C11" s="75"/>
      <c r="D11" s="76"/>
      <c r="E11" s="76"/>
      <c r="F11" s="77"/>
      <c r="G11" s="78"/>
      <c r="H11" s="79"/>
      <c r="J11" s="74"/>
      <c r="K11" s="75"/>
      <c r="L11" s="75"/>
      <c r="M11" s="76"/>
      <c r="N11" s="76"/>
      <c r="O11" s="77"/>
      <c r="P11" s="82"/>
      <c r="Q11" s="91" t="s">
        <v>32</v>
      </c>
      <c r="R11" s="77">
        <f t="shared" si="5"/>
        <v>92</v>
      </c>
      <c r="S11" s="77">
        <f t="shared" si="6"/>
        <v>20580</v>
      </c>
      <c r="T11" s="92">
        <f t="shared" si="2"/>
        <v>223.695652173913</v>
      </c>
      <c r="U11" s="79"/>
      <c r="V11" s="93"/>
      <c r="W11" s="89"/>
      <c r="X11" s="74"/>
      <c r="Y11" s="96"/>
      <c r="Z11" s="96"/>
      <c r="AA11" s="76"/>
      <c r="AB11" s="76"/>
      <c r="AC11" s="77"/>
      <c r="AD11" s="82"/>
      <c r="AE11" s="91" t="s">
        <v>32</v>
      </c>
      <c r="AF11" s="94">
        <f t="shared" si="7"/>
        <v>89.5</v>
      </c>
      <c r="AG11" s="77">
        <f t="shared" si="8"/>
        <v>20580</v>
      </c>
      <c r="AH11" s="92">
        <f t="shared" si="4"/>
        <v>229.944134078212</v>
      </c>
      <c r="AI11" s="79"/>
    </row>
    <row r="12" s="53" customFormat="1" ht="15" customHeight="1" spans="1:35">
      <c r="A12" s="74">
        <v>4</v>
      </c>
      <c r="B12" s="75" t="s">
        <v>37</v>
      </c>
      <c r="C12" s="75" t="s">
        <v>25</v>
      </c>
      <c r="D12" s="76" t="s">
        <v>26</v>
      </c>
      <c r="E12" s="76">
        <v>3</v>
      </c>
      <c r="F12" s="77">
        <v>8500</v>
      </c>
      <c r="G12" s="78">
        <f t="shared" ref="G12:G16" si="9">F12*E12</f>
        <v>25500</v>
      </c>
      <c r="H12" s="79"/>
      <c r="J12" s="74">
        <v>4</v>
      </c>
      <c r="K12" s="75" t="s">
        <v>37</v>
      </c>
      <c r="L12" s="75" t="s">
        <v>25</v>
      </c>
      <c r="M12" s="76">
        <v>144</v>
      </c>
      <c r="N12" s="76">
        <v>3</v>
      </c>
      <c r="O12" s="77">
        <v>9800</v>
      </c>
      <c r="P12" s="82">
        <f t="shared" ref="P12:P16" si="10">O12*N12</f>
        <v>29400</v>
      </c>
      <c r="Q12" s="91" t="s">
        <v>28</v>
      </c>
      <c r="R12" s="77">
        <v>49</v>
      </c>
      <c r="S12" s="77">
        <v>8820</v>
      </c>
      <c r="T12" s="92">
        <f t="shared" si="2"/>
        <v>180</v>
      </c>
      <c r="U12" s="79"/>
      <c r="V12" s="93"/>
      <c r="W12" s="89"/>
      <c r="X12" s="74">
        <v>4</v>
      </c>
      <c r="Y12" s="96" t="s">
        <v>37</v>
      </c>
      <c r="Z12" s="96" t="s">
        <v>25</v>
      </c>
      <c r="AA12" s="76">
        <v>144</v>
      </c>
      <c r="AB12" s="76">
        <v>3</v>
      </c>
      <c r="AC12" s="77">
        <v>9800</v>
      </c>
      <c r="AD12" s="82">
        <f t="shared" ref="AD12:AD16" si="11">AC12*AB12</f>
        <v>29400</v>
      </c>
      <c r="AE12" s="91" t="s">
        <v>28</v>
      </c>
      <c r="AF12" s="77">
        <v>49</v>
      </c>
      <c r="AG12" s="77">
        <v>8820</v>
      </c>
      <c r="AH12" s="92">
        <f t="shared" si="4"/>
        <v>180</v>
      </c>
      <c r="AI12" s="79"/>
    </row>
    <row r="13" s="53" customFormat="1" ht="15" customHeight="1" spans="1:35">
      <c r="A13" s="74"/>
      <c r="B13" s="75"/>
      <c r="C13" s="75"/>
      <c r="D13" s="76"/>
      <c r="E13" s="76"/>
      <c r="F13" s="77"/>
      <c r="G13" s="78"/>
      <c r="H13" s="79"/>
      <c r="J13" s="74"/>
      <c r="K13" s="75"/>
      <c r="L13" s="75"/>
      <c r="M13" s="76"/>
      <c r="N13" s="76"/>
      <c r="O13" s="77"/>
      <c r="P13" s="82"/>
      <c r="Q13" s="91" t="s">
        <v>32</v>
      </c>
      <c r="R13" s="77">
        <f t="shared" ref="R13:R17" si="12">M12-R12</f>
        <v>95</v>
      </c>
      <c r="S13" s="77">
        <f t="shared" ref="S13:S17" si="13">P12-S12</f>
        <v>20580</v>
      </c>
      <c r="T13" s="92">
        <f t="shared" si="2"/>
        <v>216.631578947368</v>
      </c>
      <c r="U13" s="79"/>
      <c r="V13" s="93"/>
      <c r="W13" s="89"/>
      <c r="X13" s="74"/>
      <c r="Y13" s="96"/>
      <c r="Z13" s="96"/>
      <c r="AA13" s="76"/>
      <c r="AB13" s="76"/>
      <c r="AC13" s="77"/>
      <c r="AD13" s="82"/>
      <c r="AE13" s="91" t="s">
        <v>32</v>
      </c>
      <c r="AF13" s="77">
        <f t="shared" ref="AF13:AF17" si="14">AA12-AF12</f>
        <v>95</v>
      </c>
      <c r="AG13" s="77">
        <f t="shared" ref="AG13:AG17" si="15">AD12-AG12</f>
        <v>20580</v>
      </c>
      <c r="AH13" s="92">
        <f t="shared" si="4"/>
        <v>216.631578947368</v>
      </c>
      <c r="AI13" s="79"/>
    </row>
    <row r="14" s="53" customFormat="1" ht="15" customHeight="1" spans="1:35">
      <c r="A14" s="74">
        <v>5</v>
      </c>
      <c r="B14" s="75" t="s">
        <v>39</v>
      </c>
      <c r="C14" s="75" t="s">
        <v>25</v>
      </c>
      <c r="D14" s="76" t="s">
        <v>26</v>
      </c>
      <c r="E14" s="76">
        <v>3</v>
      </c>
      <c r="F14" s="77">
        <v>8800</v>
      </c>
      <c r="G14" s="78">
        <f t="shared" si="9"/>
        <v>26400</v>
      </c>
      <c r="H14" s="79"/>
      <c r="J14" s="74">
        <v>5</v>
      </c>
      <c r="K14" s="75" t="s">
        <v>39</v>
      </c>
      <c r="L14" s="75" t="s">
        <v>25</v>
      </c>
      <c r="M14" s="76">
        <v>144</v>
      </c>
      <c r="N14" s="76">
        <v>3</v>
      </c>
      <c r="O14" s="77">
        <v>10300</v>
      </c>
      <c r="P14" s="82">
        <f t="shared" si="10"/>
        <v>30900</v>
      </c>
      <c r="Q14" s="91" t="s">
        <v>28</v>
      </c>
      <c r="R14" s="77">
        <v>49</v>
      </c>
      <c r="S14" s="77">
        <v>8820</v>
      </c>
      <c r="T14" s="92">
        <f t="shared" si="2"/>
        <v>180</v>
      </c>
      <c r="U14" s="79"/>
      <c r="V14" s="93"/>
      <c r="W14" s="89"/>
      <c r="X14" s="74">
        <v>5</v>
      </c>
      <c r="Y14" s="96" t="s">
        <v>39</v>
      </c>
      <c r="Z14" s="96" t="s">
        <v>25</v>
      </c>
      <c r="AA14" s="76">
        <v>141.5</v>
      </c>
      <c r="AB14" s="76">
        <v>3</v>
      </c>
      <c r="AC14" s="77">
        <v>10300</v>
      </c>
      <c r="AD14" s="82">
        <f t="shared" si="11"/>
        <v>30900</v>
      </c>
      <c r="AE14" s="91" t="s">
        <v>28</v>
      </c>
      <c r="AF14" s="77">
        <v>49</v>
      </c>
      <c r="AG14" s="77">
        <v>8820</v>
      </c>
      <c r="AH14" s="92">
        <f t="shared" si="4"/>
        <v>180</v>
      </c>
      <c r="AI14" s="79"/>
    </row>
    <row r="15" s="53" customFormat="1" ht="15" customHeight="1" spans="1:35">
      <c r="A15" s="74"/>
      <c r="B15" s="75"/>
      <c r="C15" s="75"/>
      <c r="D15" s="76"/>
      <c r="E15" s="76">
        <v>3</v>
      </c>
      <c r="F15" s="77"/>
      <c r="G15" s="78"/>
      <c r="H15" s="79"/>
      <c r="J15" s="74"/>
      <c r="K15" s="75"/>
      <c r="L15" s="75"/>
      <c r="M15" s="76"/>
      <c r="N15" s="76">
        <v>3</v>
      </c>
      <c r="O15" s="77"/>
      <c r="P15" s="82"/>
      <c r="Q15" s="91" t="s">
        <v>32</v>
      </c>
      <c r="R15" s="77">
        <f t="shared" si="12"/>
        <v>95</v>
      </c>
      <c r="S15" s="77">
        <f t="shared" si="13"/>
        <v>22080</v>
      </c>
      <c r="T15" s="92">
        <f t="shared" si="2"/>
        <v>232.421052631579</v>
      </c>
      <c r="U15" s="79"/>
      <c r="V15" s="93"/>
      <c r="W15" s="89"/>
      <c r="X15" s="74"/>
      <c r="Y15" s="96"/>
      <c r="Z15" s="96"/>
      <c r="AA15" s="76"/>
      <c r="AB15" s="76">
        <v>3</v>
      </c>
      <c r="AC15" s="77"/>
      <c r="AD15" s="82"/>
      <c r="AE15" s="91" t="s">
        <v>32</v>
      </c>
      <c r="AF15" s="94">
        <f t="shared" si="14"/>
        <v>92.5</v>
      </c>
      <c r="AG15" s="77">
        <f t="shared" si="15"/>
        <v>22080</v>
      </c>
      <c r="AH15" s="92">
        <f t="shared" si="4"/>
        <v>238.702702702703</v>
      </c>
      <c r="AI15" s="79"/>
    </row>
    <row r="16" s="54" customFormat="1" ht="15" customHeight="1" spans="1:35">
      <c r="A16" s="74">
        <v>6</v>
      </c>
      <c r="B16" s="75" t="s">
        <v>42</v>
      </c>
      <c r="C16" s="75" t="s">
        <v>25</v>
      </c>
      <c r="D16" s="76" t="s">
        <v>26</v>
      </c>
      <c r="E16" s="80">
        <v>3</v>
      </c>
      <c r="F16" s="77">
        <v>8500</v>
      </c>
      <c r="G16" s="81">
        <f t="shared" si="9"/>
        <v>25500</v>
      </c>
      <c r="H16" s="79"/>
      <c r="J16" s="74">
        <v>6</v>
      </c>
      <c r="K16" s="75" t="s">
        <v>42</v>
      </c>
      <c r="L16" s="75" t="s">
        <v>25</v>
      </c>
      <c r="M16" s="80">
        <v>138</v>
      </c>
      <c r="N16" s="80">
        <v>3</v>
      </c>
      <c r="O16" s="83">
        <v>9800</v>
      </c>
      <c r="P16" s="84">
        <f t="shared" si="10"/>
        <v>29400</v>
      </c>
      <c r="Q16" s="91" t="s">
        <v>28</v>
      </c>
      <c r="R16" s="77">
        <v>49</v>
      </c>
      <c r="S16" s="77">
        <v>8820</v>
      </c>
      <c r="T16" s="92">
        <f t="shared" si="2"/>
        <v>180</v>
      </c>
      <c r="U16" s="79"/>
      <c r="V16" s="93"/>
      <c r="W16" s="95"/>
      <c r="X16" s="74">
        <v>6</v>
      </c>
      <c r="Y16" s="96" t="s">
        <v>42</v>
      </c>
      <c r="Z16" s="96" t="s">
        <v>25</v>
      </c>
      <c r="AA16" s="80">
        <v>139</v>
      </c>
      <c r="AB16" s="80">
        <v>3</v>
      </c>
      <c r="AC16" s="83">
        <v>9800</v>
      </c>
      <c r="AD16" s="84">
        <f t="shared" si="11"/>
        <v>29400</v>
      </c>
      <c r="AE16" s="91" t="s">
        <v>28</v>
      </c>
      <c r="AF16" s="77">
        <v>49</v>
      </c>
      <c r="AG16" s="77">
        <v>8820</v>
      </c>
      <c r="AH16" s="92">
        <f t="shared" si="4"/>
        <v>180</v>
      </c>
      <c r="AI16" s="79"/>
    </row>
    <row r="17" s="54" customFormat="1" ht="15" customHeight="1" spans="1:35">
      <c r="A17" s="74"/>
      <c r="B17" s="75"/>
      <c r="C17" s="75"/>
      <c r="D17" s="76"/>
      <c r="E17" s="80"/>
      <c r="F17" s="77"/>
      <c r="G17" s="81"/>
      <c r="H17" s="79"/>
      <c r="J17" s="74"/>
      <c r="K17" s="75"/>
      <c r="L17" s="75"/>
      <c r="M17" s="80"/>
      <c r="N17" s="80"/>
      <c r="O17" s="83"/>
      <c r="P17" s="84"/>
      <c r="Q17" s="91" t="s">
        <v>32</v>
      </c>
      <c r="R17" s="77">
        <f t="shared" si="12"/>
        <v>89</v>
      </c>
      <c r="S17" s="77">
        <f t="shared" si="13"/>
        <v>20580</v>
      </c>
      <c r="T17" s="92">
        <f t="shared" si="2"/>
        <v>231.23595505618</v>
      </c>
      <c r="U17" s="79"/>
      <c r="V17" s="93"/>
      <c r="W17" s="89"/>
      <c r="X17" s="74"/>
      <c r="Y17" s="96"/>
      <c r="Z17" s="96"/>
      <c r="AA17" s="80"/>
      <c r="AB17" s="80"/>
      <c r="AC17" s="83"/>
      <c r="AD17" s="84"/>
      <c r="AE17" s="91" t="s">
        <v>32</v>
      </c>
      <c r="AF17" s="77">
        <f t="shared" si="14"/>
        <v>90</v>
      </c>
      <c r="AG17" s="77">
        <f t="shared" si="15"/>
        <v>20580</v>
      </c>
      <c r="AH17" s="92">
        <f t="shared" si="4"/>
        <v>228.666666666667</v>
      </c>
      <c r="AI17" s="79"/>
    </row>
    <row r="18" s="54" customFormat="1" ht="15" customHeight="1" spans="1:35">
      <c r="A18" s="74">
        <v>7</v>
      </c>
      <c r="B18" s="75" t="s">
        <v>44</v>
      </c>
      <c r="C18" s="75" t="s">
        <v>25</v>
      </c>
      <c r="D18" s="76" t="s">
        <v>26</v>
      </c>
      <c r="E18" s="80">
        <v>3</v>
      </c>
      <c r="F18" s="77">
        <v>8500</v>
      </c>
      <c r="G18" s="81">
        <f t="shared" ref="G18:G22" si="16">F18*E18</f>
        <v>25500</v>
      </c>
      <c r="H18" s="79"/>
      <c r="J18" s="74">
        <v>7</v>
      </c>
      <c r="K18" s="75" t="s">
        <v>44</v>
      </c>
      <c r="L18" s="75" t="s">
        <v>25</v>
      </c>
      <c r="M18" s="80">
        <v>132</v>
      </c>
      <c r="N18" s="80">
        <v>3</v>
      </c>
      <c r="O18" s="83">
        <v>9800</v>
      </c>
      <c r="P18" s="84">
        <f t="shared" ref="P18:P22" si="17">O18*N18</f>
        <v>29400</v>
      </c>
      <c r="Q18" s="91" t="s">
        <v>28</v>
      </c>
      <c r="R18" s="77">
        <v>49</v>
      </c>
      <c r="S18" s="77">
        <v>8820</v>
      </c>
      <c r="T18" s="92">
        <f t="shared" si="2"/>
        <v>180</v>
      </c>
      <c r="U18" s="79"/>
      <c r="V18" s="93"/>
      <c r="W18" s="95"/>
      <c r="X18" s="74">
        <v>7</v>
      </c>
      <c r="Y18" s="96" t="s">
        <v>44</v>
      </c>
      <c r="Z18" s="96" t="s">
        <v>25</v>
      </c>
      <c r="AA18" s="80">
        <v>140</v>
      </c>
      <c r="AB18" s="80">
        <v>3</v>
      </c>
      <c r="AC18" s="83">
        <v>9800</v>
      </c>
      <c r="AD18" s="84">
        <f t="shared" ref="AD18:AD22" si="18">AC18*AB18</f>
        <v>29400</v>
      </c>
      <c r="AE18" s="91" t="s">
        <v>28</v>
      </c>
      <c r="AF18" s="77">
        <v>49</v>
      </c>
      <c r="AG18" s="77">
        <v>8820</v>
      </c>
      <c r="AH18" s="92">
        <f t="shared" si="4"/>
        <v>180</v>
      </c>
      <c r="AI18" s="79"/>
    </row>
    <row r="19" s="54" customFormat="1" ht="15" customHeight="1" spans="1:35">
      <c r="A19" s="74"/>
      <c r="B19" s="75"/>
      <c r="C19" s="75"/>
      <c r="D19" s="76"/>
      <c r="E19" s="80"/>
      <c r="F19" s="77"/>
      <c r="G19" s="81"/>
      <c r="H19" s="79"/>
      <c r="J19" s="74"/>
      <c r="K19" s="75"/>
      <c r="L19" s="75"/>
      <c r="M19" s="80"/>
      <c r="N19" s="80"/>
      <c r="O19" s="83"/>
      <c r="P19" s="84"/>
      <c r="Q19" s="91" t="s">
        <v>32</v>
      </c>
      <c r="R19" s="77">
        <f t="shared" ref="R19:R23" si="19">M18-R18</f>
        <v>83</v>
      </c>
      <c r="S19" s="77">
        <f t="shared" ref="S19:S23" si="20">P18-S18</f>
        <v>20580</v>
      </c>
      <c r="T19" s="92">
        <f t="shared" si="2"/>
        <v>247.951807228916</v>
      </c>
      <c r="U19" s="79"/>
      <c r="V19" s="93"/>
      <c r="W19" s="89"/>
      <c r="X19" s="74"/>
      <c r="Y19" s="96"/>
      <c r="Z19" s="96"/>
      <c r="AA19" s="80"/>
      <c r="AB19" s="80"/>
      <c r="AC19" s="83"/>
      <c r="AD19" s="84"/>
      <c r="AE19" s="91" t="s">
        <v>32</v>
      </c>
      <c r="AF19" s="77">
        <f t="shared" ref="AF19:AF23" si="21">AA18-AF18</f>
        <v>91</v>
      </c>
      <c r="AG19" s="77">
        <f t="shared" ref="AG19:AG23" si="22">AD18-AG18</f>
        <v>20580</v>
      </c>
      <c r="AH19" s="92">
        <f t="shared" si="4"/>
        <v>226.153846153846</v>
      </c>
      <c r="AI19" s="79"/>
    </row>
    <row r="20" s="53" customFormat="1" ht="15" customHeight="1" spans="1:35">
      <c r="A20" s="74">
        <v>8</v>
      </c>
      <c r="B20" s="75" t="s">
        <v>46</v>
      </c>
      <c r="C20" s="75" t="s">
        <v>25</v>
      </c>
      <c r="D20" s="76" t="s">
        <v>26</v>
      </c>
      <c r="E20" s="76">
        <v>3</v>
      </c>
      <c r="F20" s="77">
        <v>9000</v>
      </c>
      <c r="G20" s="78">
        <f t="shared" si="16"/>
        <v>27000</v>
      </c>
      <c r="H20" s="79"/>
      <c r="J20" s="74">
        <v>8</v>
      </c>
      <c r="K20" s="75" t="s">
        <v>46</v>
      </c>
      <c r="L20" s="75" t="s">
        <v>25</v>
      </c>
      <c r="M20" s="76">
        <v>142</v>
      </c>
      <c r="N20" s="76">
        <v>3</v>
      </c>
      <c r="O20" s="77">
        <v>10800</v>
      </c>
      <c r="P20" s="82">
        <f t="shared" si="17"/>
        <v>32400</v>
      </c>
      <c r="Q20" s="91" t="s">
        <v>28</v>
      </c>
      <c r="R20" s="77">
        <v>49</v>
      </c>
      <c r="S20" s="77">
        <v>8820</v>
      </c>
      <c r="T20" s="92">
        <f t="shared" si="2"/>
        <v>180</v>
      </c>
      <c r="U20" s="79"/>
      <c r="V20" s="93"/>
      <c r="W20" s="89"/>
      <c r="X20" s="74">
        <v>8</v>
      </c>
      <c r="Y20" s="96" t="s">
        <v>46</v>
      </c>
      <c r="Z20" s="96" t="s">
        <v>25</v>
      </c>
      <c r="AA20" s="76">
        <v>140</v>
      </c>
      <c r="AB20" s="76">
        <v>3</v>
      </c>
      <c r="AC20" s="77">
        <v>10800</v>
      </c>
      <c r="AD20" s="82">
        <f t="shared" si="18"/>
        <v>32400</v>
      </c>
      <c r="AE20" s="91" t="s">
        <v>28</v>
      </c>
      <c r="AF20" s="77">
        <v>49</v>
      </c>
      <c r="AG20" s="77">
        <v>8820</v>
      </c>
      <c r="AH20" s="92">
        <f t="shared" si="4"/>
        <v>180</v>
      </c>
      <c r="AI20" s="79"/>
    </row>
    <row r="21" s="53" customFormat="1" ht="15" customHeight="1" spans="1:35">
      <c r="A21" s="74"/>
      <c r="B21" s="75"/>
      <c r="C21" s="75"/>
      <c r="D21" s="76"/>
      <c r="E21" s="76">
        <v>3</v>
      </c>
      <c r="F21" s="77"/>
      <c r="G21" s="78"/>
      <c r="H21" s="79"/>
      <c r="J21" s="74"/>
      <c r="K21" s="75"/>
      <c r="L21" s="75"/>
      <c r="M21" s="76"/>
      <c r="N21" s="76">
        <v>3</v>
      </c>
      <c r="O21" s="77"/>
      <c r="P21" s="82"/>
      <c r="Q21" s="91" t="s">
        <v>32</v>
      </c>
      <c r="R21" s="77">
        <f t="shared" si="19"/>
        <v>93</v>
      </c>
      <c r="S21" s="77">
        <f t="shared" si="20"/>
        <v>23580</v>
      </c>
      <c r="T21" s="92">
        <f t="shared" si="2"/>
        <v>253.548387096774</v>
      </c>
      <c r="U21" s="79"/>
      <c r="V21" s="93"/>
      <c r="W21" s="89"/>
      <c r="X21" s="74"/>
      <c r="Y21" s="96"/>
      <c r="Z21" s="96"/>
      <c r="AA21" s="76"/>
      <c r="AB21" s="76">
        <v>3</v>
      </c>
      <c r="AC21" s="77"/>
      <c r="AD21" s="82"/>
      <c r="AE21" s="91" t="s">
        <v>32</v>
      </c>
      <c r="AF21" s="77">
        <f t="shared" si="21"/>
        <v>91</v>
      </c>
      <c r="AG21" s="77">
        <f t="shared" si="22"/>
        <v>23580</v>
      </c>
      <c r="AH21" s="92">
        <f t="shared" si="4"/>
        <v>259.120879120879</v>
      </c>
      <c r="AI21" s="79"/>
    </row>
    <row r="22" s="53" customFormat="1" ht="15" customHeight="1" spans="1:35">
      <c r="A22" s="74">
        <v>9</v>
      </c>
      <c r="B22" s="75" t="s">
        <v>48</v>
      </c>
      <c r="C22" s="75" t="s">
        <v>25</v>
      </c>
      <c r="D22" s="76" t="s">
        <v>26</v>
      </c>
      <c r="E22" s="76">
        <v>3</v>
      </c>
      <c r="F22" s="77">
        <v>9000</v>
      </c>
      <c r="G22" s="78">
        <f t="shared" si="16"/>
        <v>27000</v>
      </c>
      <c r="H22" s="79"/>
      <c r="J22" s="74">
        <v>9</v>
      </c>
      <c r="K22" s="75" t="s">
        <v>48</v>
      </c>
      <c r="L22" s="75" t="s">
        <v>25</v>
      </c>
      <c r="M22" s="76">
        <v>140</v>
      </c>
      <c r="N22" s="76">
        <v>3</v>
      </c>
      <c r="O22" s="77">
        <v>10800</v>
      </c>
      <c r="P22" s="82">
        <f t="shared" si="17"/>
        <v>32400</v>
      </c>
      <c r="Q22" s="91" t="s">
        <v>28</v>
      </c>
      <c r="R22" s="77">
        <v>49</v>
      </c>
      <c r="S22" s="77">
        <v>8820</v>
      </c>
      <c r="T22" s="92">
        <f t="shared" si="2"/>
        <v>180</v>
      </c>
      <c r="U22" s="79"/>
      <c r="V22" s="93"/>
      <c r="W22" s="89"/>
      <c r="X22" s="74">
        <v>9</v>
      </c>
      <c r="Y22" s="96" t="s">
        <v>48</v>
      </c>
      <c r="Z22" s="96" t="s">
        <v>25</v>
      </c>
      <c r="AA22" s="76">
        <v>136</v>
      </c>
      <c r="AB22" s="76">
        <v>3</v>
      </c>
      <c r="AC22" s="77">
        <v>10800</v>
      </c>
      <c r="AD22" s="82">
        <f t="shared" si="18"/>
        <v>32400</v>
      </c>
      <c r="AE22" s="91" t="s">
        <v>28</v>
      </c>
      <c r="AF22" s="77">
        <v>49</v>
      </c>
      <c r="AG22" s="77">
        <v>8820</v>
      </c>
      <c r="AH22" s="92">
        <f t="shared" si="4"/>
        <v>180</v>
      </c>
      <c r="AI22" s="79"/>
    </row>
    <row r="23" s="53" customFormat="1" ht="15" customHeight="1" spans="1:35">
      <c r="A23" s="74"/>
      <c r="B23" s="75"/>
      <c r="C23" s="75"/>
      <c r="D23" s="76"/>
      <c r="E23" s="76">
        <v>3</v>
      </c>
      <c r="F23" s="77"/>
      <c r="G23" s="78"/>
      <c r="H23" s="79"/>
      <c r="J23" s="74"/>
      <c r="K23" s="75"/>
      <c r="L23" s="75"/>
      <c r="M23" s="76"/>
      <c r="N23" s="76">
        <v>3</v>
      </c>
      <c r="O23" s="77"/>
      <c r="P23" s="82"/>
      <c r="Q23" s="91" t="s">
        <v>32</v>
      </c>
      <c r="R23" s="77">
        <f t="shared" si="19"/>
        <v>91</v>
      </c>
      <c r="S23" s="77">
        <f t="shared" si="20"/>
        <v>23580</v>
      </c>
      <c r="T23" s="92">
        <f t="shared" si="2"/>
        <v>259.120879120879</v>
      </c>
      <c r="U23" s="79"/>
      <c r="V23" s="93"/>
      <c r="W23" s="89"/>
      <c r="X23" s="74"/>
      <c r="Y23" s="96"/>
      <c r="Z23" s="96"/>
      <c r="AA23" s="76"/>
      <c r="AB23" s="76">
        <v>3</v>
      </c>
      <c r="AC23" s="77"/>
      <c r="AD23" s="82"/>
      <c r="AE23" s="91" t="s">
        <v>32</v>
      </c>
      <c r="AF23" s="77">
        <f t="shared" si="21"/>
        <v>87</v>
      </c>
      <c r="AG23" s="77">
        <f t="shared" si="22"/>
        <v>23580</v>
      </c>
      <c r="AH23" s="92">
        <f t="shared" si="4"/>
        <v>271.034482758621</v>
      </c>
      <c r="AI23" s="79"/>
    </row>
    <row r="24" s="53" customFormat="1" ht="15" customHeight="1" spans="1:35">
      <c r="A24" s="74">
        <v>10</v>
      </c>
      <c r="B24" s="75" t="s">
        <v>40</v>
      </c>
      <c r="C24" s="75" t="s">
        <v>41</v>
      </c>
      <c r="D24" s="76" t="s">
        <v>26</v>
      </c>
      <c r="E24" s="76">
        <v>3</v>
      </c>
      <c r="F24" s="77">
        <v>9000</v>
      </c>
      <c r="G24" s="78">
        <f t="shared" ref="G24:G28" si="23">F24*E24</f>
        <v>27000</v>
      </c>
      <c r="H24" s="79"/>
      <c r="J24" s="74">
        <v>10</v>
      </c>
      <c r="K24" s="75" t="s">
        <v>40</v>
      </c>
      <c r="L24" s="75" t="s">
        <v>41</v>
      </c>
      <c r="M24" s="76">
        <v>144</v>
      </c>
      <c r="N24" s="76">
        <v>3</v>
      </c>
      <c r="O24" s="77">
        <v>10800</v>
      </c>
      <c r="P24" s="82">
        <f t="shared" ref="P24:P28" si="24">O24*N24</f>
        <v>32400</v>
      </c>
      <c r="Q24" s="91" t="s">
        <v>28</v>
      </c>
      <c r="R24" s="77">
        <v>49</v>
      </c>
      <c r="S24" s="77">
        <v>8820</v>
      </c>
      <c r="T24" s="92">
        <f t="shared" si="2"/>
        <v>180</v>
      </c>
      <c r="U24" s="79"/>
      <c r="V24" s="93"/>
      <c r="W24" s="89"/>
      <c r="X24" s="74">
        <v>10</v>
      </c>
      <c r="Y24" s="96" t="s">
        <v>40</v>
      </c>
      <c r="Z24" s="96" t="s">
        <v>41</v>
      </c>
      <c r="AA24" s="76">
        <v>145</v>
      </c>
      <c r="AB24" s="76">
        <v>3</v>
      </c>
      <c r="AC24" s="77">
        <v>10800</v>
      </c>
      <c r="AD24" s="82">
        <f t="shared" ref="AD24:AD28" si="25">AC24*AB24</f>
        <v>32400</v>
      </c>
      <c r="AE24" s="91" t="s">
        <v>28</v>
      </c>
      <c r="AF24" s="77">
        <v>49</v>
      </c>
      <c r="AG24" s="77">
        <v>8820</v>
      </c>
      <c r="AH24" s="92">
        <f t="shared" si="4"/>
        <v>180</v>
      </c>
      <c r="AI24" s="79"/>
    </row>
    <row r="25" s="53" customFormat="1" ht="15" customHeight="1" spans="1:35">
      <c r="A25" s="74"/>
      <c r="B25" s="75"/>
      <c r="C25" s="75"/>
      <c r="D25" s="76"/>
      <c r="E25" s="76"/>
      <c r="F25" s="77"/>
      <c r="G25" s="78"/>
      <c r="H25" s="79"/>
      <c r="J25" s="74"/>
      <c r="K25" s="75"/>
      <c r="L25" s="75"/>
      <c r="M25" s="76"/>
      <c r="N25" s="76"/>
      <c r="O25" s="77"/>
      <c r="P25" s="82"/>
      <c r="Q25" s="91" t="s">
        <v>32</v>
      </c>
      <c r="R25" s="77">
        <f t="shared" ref="R25:R29" si="26">M24-R24</f>
        <v>95</v>
      </c>
      <c r="S25" s="77">
        <f t="shared" ref="S25:S29" si="27">P24-S24</f>
        <v>23580</v>
      </c>
      <c r="T25" s="92">
        <f t="shared" si="2"/>
        <v>248.210526315789</v>
      </c>
      <c r="U25" s="79"/>
      <c r="V25" s="93"/>
      <c r="W25" s="89"/>
      <c r="X25" s="74"/>
      <c r="Y25" s="96"/>
      <c r="Z25" s="96"/>
      <c r="AA25" s="76"/>
      <c r="AB25" s="76"/>
      <c r="AC25" s="77"/>
      <c r="AD25" s="82"/>
      <c r="AE25" s="91" t="s">
        <v>32</v>
      </c>
      <c r="AF25" s="77">
        <f t="shared" ref="AF25:AF29" si="28">AA24-AF24</f>
        <v>96</v>
      </c>
      <c r="AG25" s="77">
        <f t="shared" ref="AG25:AG29" si="29">AD24-AG24</f>
        <v>23580</v>
      </c>
      <c r="AH25" s="92">
        <f t="shared" si="4"/>
        <v>245.625</v>
      </c>
      <c r="AI25" s="79"/>
    </row>
    <row r="26" s="53" customFormat="1" ht="14" customHeight="1" spans="1:35">
      <c r="A26" s="74">
        <v>11</v>
      </c>
      <c r="B26" s="75" t="s">
        <v>45</v>
      </c>
      <c r="C26" s="75" t="s">
        <v>41</v>
      </c>
      <c r="D26" s="76" t="s">
        <v>26</v>
      </c>
      <c r="E26" s="76">
        <v>3</v>
      </c>
      <c r="F26" s="77">
        <v>9000</v>
      </c>
      <c r="G26" s="78">
        <f t="shared" si="23"/>
        <v>27000</v>
      </c>
      <c r="H26" s="79"/>
      <c r="J26" s="74">
        <v>11</v>
      </c>
      <c r="K26" s="75" t="s">
        <v>45</v>
      </c>
      <c r="L26" s="75" t="s">
        <v>41</v>
      </c>
      <c r="M26" s="76">
        <v>145</v>
      </c>
      <c r="N26" s="76">
        <v>3</v>
      </c>
      <c r="O26" s="77">
        <v>10800</v>
      </c>
      <c r="P26" s="82">
        <f t="shared" si="24"/>
        <v>32400</v>
      </c>
      <c r="Q26" s="91" t="s">
        <v>28</v>
      </c>
      <c r="R26" s="77">
        <v>49</v>
      </c>
      <c r="S26" s="77">
        <v>8820</v>
      </c>
      <c r="T26" s="92">
        <f t="shared" si="2"/>
        <v>180</v>
      </c>
      <c r="U26" s="79"/>
      <c r="V26" s="93"/>
      <c r="W26" s="89"/>
      <c r="X26" s="74">
        <v>11</v>
      </c>
      <c r="Y26" s="96" t="s">
        <v>45</v>
      </c>
      <c r="Z26" s="96" t="s">
        <v>41</v>
      </c>
      <c r="AA26" s="76">
        <v>145</v>
      </c>
      <c r="AB26" s="76">
        <v>3</v>
      </c>
      <c r="AC26" s="77">
        <v>10800</v>
      </c>
      <c r="AD26" s="82">
        <f t="shared" si="25"/>
        <v>32400</v>
      </c>
      <c r="AE26" s="91" t="s">
        <v>28</v>
      </c>
      <c r="AF26" s="77">
        <v>49</v>
      </c>
      <c r="AG26" s="77">
        <v>8820</v>
      </c>
      <c r="AH26" s="92">
        <f t="shared" si="4"/>
        <v>180</v>
      </c>
      <c r="AI26" s="79"/>
    </row>
    <row r="27" s="53" customFormat="1" ht="15" customHeight="1" spans="1:35">
      <c r="A27" s="74"/>
      <c r="B27" s="75"/>
      <c r="C27" s="75"/>
      <c r="D27" s="76"/>
      <c r="E27" s="76">
        <v>3</v>
      </c>
      <c r="F27" s="77"/>
      <c r="G27" s="78"/>
      <c r="H27" s="79"/>
      <c r="J27" s="74"/>
      <c r="K27" s="75"/>
      <c r="L27" s="75"/>
      <c r="M27" s="76"/>
      <c r="N27" s="76">
        <v>3</v>
      </c>
      <c r="O27" s="77"/>
      <c r="P27" s="82"/>
      <c r="Q27" s="91" t="s">
        <v>32</v>
      </c>
      <c r="R27" s="77">
        <f t="shared" si="26"/>
        <v>96</v>
      </c>
      <c r="S27" s="77">
        <f t="shared" si="27"/>
        <v>23580</v>
      </c>
      <c r="T27" s="92">
        <f t="shared" si="2"/>
        <v>245.625</v>
      </c>
      <c r="U27" s="79"/>
      <c r="V27" s="93"/>
      <c r="W27" s="89"/>
      <c r="X27" s="74"/>
      <c r="Y27" s="96"/>
      <c r="Z27" s="96"/>
      <c r="AA27" s="76"/>
      <c r="AB27" s="76">
        <v>3</v>
      </c>
      <c r="AC27" s="77"/>
      <c r="AD27" s="82"/>
      <c r="AE27" s="91" t="s">
        <v>32</v>
      </c>
      <c r="AF27" s="77">
        <f t="shared" si="28"/>
        <v>96</v>
      </c>
      <c r="AG27" s="77">
        <f t="shared" si="29"/>
        <v>23580</v>
      </c>
      <c r="AH27" s="92">
        <f t="shared" si="4"/>
        <v>245.625</v>
      </c>
      <c r="AI27" s="79"/>
    </row>
    <row r="28" s="53" customFormat="1" ht="15" customHeight="1" spans="1:35">
      <c r="A28" s="74">
        <v>12</v>
      </c>
      <c r="B28" s="75" t="s">
        <v>43</v>
      </c>
      <c r="C28" s="75" t="s">
        <v>41</v>
      </c>
      <c r="D28" s="76" t="s">
        <v>26</v>
      </c>
      <c r="E28" s="76">
        <v>3</v>
      </c>
      <c r="F28" s="77">
        <v>9000</v>
      </c>
      <c r="G28" s="78">
        <f t="shared" si="23"/>
        <v>27000</v>
      </c>
      <c r="H28" s="79"/>
      <c r="J28" s="74">
        <v>12</v>
      </c>
      <c r="K28" s="75" t="s">
        <v>43</v>
      </c>
      <c r="L28" s="75" t="s">
        <v>41</v>
      </c>
      <c r="M28" s="76">
        <v>143</v>
      </c>
      <c r="N28" s="76">
        <v>3</v>
      </c>
      <c r="O28" s="77">
        <v>10800</v>
      </c>
      <c r="P28" s="82">
        <f t="shared" si="24"/>
        <v>32400</v>
      </c>
      <c r="Q28" s="91" t="s">
        <v>28</v>
      </c>
      <c r="R28" s="77">
        <v>49</v>
      </c>
      <c r="S28" s="77">
        <v>8820</v>
      </c>
      <c r="T28" s="92">
        <f t="shared" si="2"/>
        <v>180</v>
      </c>
      <c r="U28" s="79"/>
      <c r="V28" s="93"/>
      <c r="W28" s="89"/>
      <c r="X28" s="74">
        <v>12</v>
      </c>
      <c r="Y28" s="96" t="s">
        <v>43</v>
      </c>
      <c r="Z28" s="96" t="s">
        <v>41</v>
      </c>
      <c r="AA28" s="76">
        <v>141.5</v>
      </c>
      <c r="AB28" s="76">
        <v>3</v>
      </c>
      <c r="AC28" s="77">
        <v>10800</v>
      </c>
      <c r="AD28" s="82">
        <f t="shared" si="25"/>
        <v>32400</v>
      </c>
      <c r="AE28" s="91" t="s">
        <v>28</v>
      </c>
      <c r="AF28" s="77">
        <v>49</v>
      </c>
      <c r="AG28" s="77">
        <v>8820</v>
      </c>
      <c r="AH28" s="92">
        <f t="shared" si="4"/>
        <v>180</v>
      </c>
      <c r="AI28" s="79"/>
    </row>
    <row r="29" s="53" customFormat="1" ht="15" customHeight="1" spans="1:35">
      <c r="A29" s="74"/>
      <c r="B29" s="75"/>
      <c r="C29" s="75"/>
      <c r="D29" s="76"/>
      <c r="E29" s="76">
        <v>3</v>
      </c>
      <c r="F29" s="77"/>
      <c r="G29" s="78"/>
      <c r="H29" s="79"/>
      <c r="J29" s="74"/>
      <c r="K29" s="75"/>
      <c r="L29" s="75"/>
      <c r="M29" s="76"/>
      <c r="N29" s="76">
        <v>3</v>
      </c>
      <c r="O29" s="77"/>
      <c r="P29" s="82"/>
      <c r="Q29" s="91" t="s">
        <v>32</v>
      </c>
      <c r="R29" s="77">
        <f t="shared" si="26"/>
        <v>94</v>
      </c>
      <c r="S29" s="77">
        <f t="shared" si="27"/>
        <v>23580</v>
      </c>
      <c r="T29" s="92">
        <f t="shared" si="2"/>
        <v>250.851063829787</v>
      </c>
      <c r="U29" s="79"/>
      <c r="V29" s="93"/>
      <c r="W29" s="89"/>
      <c r="X29" s="74"/>
      <c r="Y29" s="96"/>
      <c r="Z29" s="96"/>
      <c r="AA29" s="76"/>
      <c r="AB29" s="76">
        <v>3</v>
      </c>
      <c r="AC29" s="77"/>
      <c r="AD29" s="82"/>
      <c r="AE29" s="91" t="s">
        <v>32</v>
      </c>
      <c r="AF29" s="94">
        <f t="shared" si="28"/>
        <v>92.5</v>
      </c>
      <c r="AG29" s="77">
        <f t="shared" si="29"/>
        <v>23580</v>
      </c>
      <c r="AH29" s="92">
        <f t="shared" si="4"/>
        <v>254.918918918919</v>
      </c>
      <c r="AI29" s="79"/>
    </row>
    <row r="30" s="53" customFormat="1" ht="15" customHeight="1" spans="1:35">
      <c r="A30" s="74">
        <v>13</v>
      </c>
      <c r="B30" s="75" t="s">
        <v>47</v>
      </c>
      <c r="C30" s="75" t="s">
        <v>41</v>
      </c>
      <c r="D30" s="76" t="s">
        <v>26</v>
      </c>
      <c r="E30" s="76">
        <v>3</v>
      </c>
      <c r="F30" s="77">
        <v>9500</v>
      </c>
      <c r="G30" s="78">
        <f t="shared" ref="G30:G34" si="30">F30*E30</f>
        <v>28500</v>
      </c>
      <c r="H30" s="79"/>
      <c r="J30" s="74">
        <v>13</v>
      </c>
      <c r="K30" s="75" t="s">
        <v>47</v>
      </c>
      <c r="L30" s="75" t="s">
        <v>41</v>
      </c>
      <c r="M30" s="76">
        <v>140</v>
      </c>
      <c r="N30" s="76">
        <v>3</v>
      </c>
      <c r="O30" s="77">
        <v>10800</v>
      </c>
      <c r="P30" s="82">
        <f t="shared" ref="P30:P34" si="31">O30*N30</f>
        <v>32400</v>
      </c>
      <c r="Q30" s="91" t="s">
        <v>28</v>
      </c>
      <c r="R30" s="77">
        <v>49</v>
      </c>
      <c r="S30" s="77">
        <v>8820</v>
      </c>
      <c r="T30" s="92">
        <f t="shared" si="2"/>
        <v>180</v>
      </c>
      <c r="U30" s="79"/>
      <c r="V30" s="93"/>
      <c r="W30" s="89"/>
      <c r="X30" s="74">
        <v>13</v>
      </c>
      <c r="Y30" s="96" t="s">
        <v>47</v>
      </c>
      <c r="Z30" s="96" t="s">
        <v>41</v>
      </c>
      <c r="AA30" s="76">
        <v>136.5</v>
      </c>
      <c r="AB30" s="76">
        <v>3</v>
      </c>
      <c r="AC30" s="77">
        <v>10800</v>
      </c>
      <c r="AD30" s="82">
        <f t="shared" ref="AD30:AD34" si="32">AC30*AB30</f>
        <v>32400</v>
      </c>
      <c r="AE30" s="91" t="s">
        <v>28</v>
      </c>
      <c r="AF30" s="77">
        <v>49</v>
      </c>
      <c r="AG30" s="77">
        <v>8820</v>
      </c>
      <c r="AH30" s="92">
        <f t="shared" si="4"/>
        <v>180</v>
      </c>
      <c r="AI30" s="79"/>
    </row>
    <row r="31" s="53" customFormat="1" ht="15" customHeight="1" spans="1:35">
      <c r="A31" s="74"/>
      <c r="B31" s="75"/>
      <c r="C31" s="75"/>
      <c r="D31" s="76"/>
      <c r="E31" s="76">
        <v>3</v>
      </c>
      <c r="F31" s="77"/>
      <c r="G31" s="78"/>
      <c r="H31" s="79"/>
      <c r="J31" s="74"/>
      <c r="K31" s="75"/>
      <c r="L31" s="75"/>
      <c r="M31" s="76"/>
      <c r="N31" s="76">
        <v>3</v>
      </c>
      <c r="O31" s="77"/>
      <c r="P31" s="82"/>
      <c r="Q31" s="91" t="s">
        <v>32</v>
      </c>
      <c r="R31" s="77">
        <f t="shared" ref="R31:R35" si="33">M30-R30</f>
        <v>91</v>
      </c>
      <c r="S31" s="77">
        <f t="shared" ref="S31:S35" si="34">P30-S30</f>
        <v>23580</v>
      </c>
      <c r="T31" s="92">
        <f t="shared" si="2"/>
        <v>259.120879120879</v>
      </c>
      <c r="U31" s="79"/>
      <c r="V31" s="93"/>
      <c r="W31" s="89"/>
      <c r="X31" s="74"/>
      <c r="Y31" s="96"/>
      <c r="Z31" s="96"/>
      <c r="AA31" s="76"/>
      <c r="AB31" s="76">
        <v>3</v>
      </c>
      <c r="AC31" s="77"/>
      <c r="AD31" s="82"/>
      <c r="AE31" s="91" t="s">
        <v>32</v>
      </c>
      <c r="AF31" s="94">
        <f t="shared" ref="AF31:AF35" si="35">AA30-AF30</f>
        <v>87.5</v>
      </c>
      <c r="AG31" s="77">
        <f t="shared" ref="AG31:AG35" si="36">AD30-AG30</f>
        <v>23580</v>
      </c>
      <c r="AH31" s="92">
        <f t="shared" si="4"/>
        <v>269.485714285714</v>
      </c>
      <c r="AI31" s="79"/>
    </row>
    <row r="32" s="53" customFormat="1" ht="15" customHeight="1" spans="1:35">
      <c r="A32" s="74">
        <v>14</v>
      </c>
      <c r="B32" s="75" t="s">
        <v>50</v>
      </c>
      <c r="C32" s="75" t="s">
        <v>41</v>
      </c>
      <c r="D32" s="76" t="s">
        <v>26</v>
      </c>
      <c r="E32" s="76">
        <v>3</v>
      </c>
      <c r="F32" s="77">
        <v>9000</v>
      </c>
      <c r="G32" s="78">
        <f t="shared" si="30"/>
        <v>27000</v>
      </c>
      <c r="H32" s="79"/>
      <c r="J32" s="74">
        <v>14</v>
      </c>
      <c r="K32" s="75" t="s">
        <v>50</v>
      </c>
      <c r="L32" s="75" t="s">
        <v>41</v>
      </c>
      <c r="M32" s="76">
        <v>144</v>
      </c>
      <c r="N32" s="76">
        <v>3</v>
      </c>
      <c r="O32" s="77">
        <v>10800</v>
      </c>
      <c r="P32" s="82">
        <f t="shared" si="31"/>
        <v>32400</v>
      </c>
      <c r="Q32" s="91" t="s">
        <v>28</v>
      </c>
      <c r="R32" s="77">
        <v>49</v>
      </c>
      <c r="S32" s="77">
        <v>8820</v>
      </c>
      <c r="T32" s="92">
        <f t="shared" si="2"/>
        <v>180</v>
      </c>
      <c r="U32" s="79"/>
      <c r="V32" s="93"/>
      <c r="W32" s="89"/>
      <c r="X32" s="74">
        <v>14</v>
      </c>
      <c r="Y32" s="96" t="s">
        <v>50</v>
      </c>
      <c r="Z32" s="96" t="s">
        <v>41</v>
      </c>
      <c r="AA32" s="76">
        <v>145</v>
      </c>
      <c r="AB32" s="76">
        <v>3</v>
      </c>
      <c r="AC32" s="77">
        <v>10800</v>
      </c>
      <c r="AD32" s="82">
        <f t="shared" si="32"/>
        <v>32400</v>
      </c>
      <c r="AE32" s="91" t="s">
        <v>28</v>
      </c>
      <c r="AF32" s="77">
        <v>49</v>
      </c>
      <c r="AG32" s="77">
        <v>8820</v>
      </c>
      <c r="AH32" s="92">
        <f t="shared" si="4"/>
        <v>180</v>
      </c>
      <c r="AI32" s="79"/>
    </row>
    <row r="33" s="53" customFormat="1" ht="15" customHeight="1" spans="1:35">
      <c r="A33" s="74"/>
      <c r="B33" s="75"/>
      <c r="C33" s="75"/>
      <c r="D33" s="76"/>
      <c r="E33" s="76">
        <v>3</v>
      </c>
      <c r="F33" s="77"/>
      <c r="G33" s="78"/>
      <c r="H33" s="79"/>
      <c r="J33" s="74"/>
      <c r="K33" s="75"/>
      <c r="L33" s="75"/>
      <c r="M33" s="76"/>
      <c r="N33" s="76">
        <v>3</v>
      </c>
      <c r="O33" s="77"/>
      <c r="P33" s="82"/>
      <c r="Q33" s="91" t="s">
        <v>32</v>
      </c>
      <c r="R33" s="77">
        <f t="shared" si="33"/>
        <v>95</v>
      </c>
      <c r="S33" s="77">
        <f t="shared" si="34"/>
        <v>23580</v>
      </c>
      <c r="T33" s="92">
        <f t="shared" si="2"/>
        <v>248.210526315789</v>
      </c>
      <c r="U33" s="79"/>
      <c r="V33" s="93"/>
      <c r="W33" s="89"/>
      <c r="X33" s="74"/>
      <c r="Y33" s="96"/>
      <c r="Z33" s="96"/>
      <c r="AA33" s="76"/>
      <c r="AB33" s="76">
        <v>3</v>
      </c>
      <c r="AC33" s="77"/>
      <c r="AD33" s="82"/>
      <c r="AE33" s="91" t="s">
        <v>32</v>
      </c>
      <c r="AF33" s="77">
        <f t="shared" si="35"/>
        <v>96</v>
      </c>
      <c r="AG33" s="77">
        <f t="shared" si="36"/>
        <v>23580</v>
      </c>
      <c r="AH33" s="92">
        <f t="shared" si="4"/>
        <v>245.625</v>
      </c>
      <c r="AI33" s="79"/>
    </row>
    <row r="34" s="53" customFormat="1" ht="15" customHeight="1" spans="1:35">
      <c r="A34" s="74">
        <v>15</v>
      </c>
      <c r="B34" s="75" t="s">
        <v>49</v>
      </c>
      <c r="C34" s="75" t="s">
        <v>41</v>
      </c>
      <c r="D34" s="76" t="s">
        <v>26</v>
      </c>
      <c r="E34" s="76">
        <v>3</v>
      </c>
      <c r="F34" s="77">
        <v>9800</v>
      </c>
      <c r="G34" s="78">
        <f t="shared" si="30"/>
        <v>29400</v>
      </c>
      <c r="H34" s="79"/>
      <c r="J34" s="74">
        <v>15</v>
      </c>
      <c r="K34" s="75" t="s">
        <v>49</v>
      </c>
      <c r="L34" s="75" t="s">
        <v>41</v>
      </c>
      <c r="M34" s="76">
        <v>143</v>
      </c>
      <c r="N34" s="76">
        <v>3</v>
      </c>
      <c r="O34" s="77">
        <v>11300</v>
      </c>
      <c r="P34" s="82">
        <f t="shared" si="31"/>
        <v>33900</v>
      </c>
      <c r="Q34" s="91" t="s">
        <v>28</v>
      </c>
      <c r="R34" s="77">
        <v>49</v>
      </c>
      <c r="S34" s="77">
        <v>8820</v>
      </c>
      <c r="T34" s="92">
        <f t="shared" si="2"/>
        <v>180</v>
      </c>
      <c r="U34" s="79"/>
      <c r="V34" s="93"/>
      <c r="W34" s="89"/>
      <c r="X34" s="74">
        <v>15</v>
      </c>
      <c r="Y34" s="96" t="s">
        <v>49</v>
      </c>
      <c r="Z34" s="96" t="s">
        <v>41</v>
      </c>
      <c r="AA34" s="76">
        <v>145</v>
      </c>
      <c r="AB34" s="76">
        <v>3</v>
      </c>
      <c r="AC34" s="77">
        <v>11300</v>
      </c>
      <c r="AD34" s="82">
        <f t="shared" si="32"/>
        <v>33900</v>
      </c>
      <c r="AE34" s="91" t="s">
        <v>28</v>
      </c>
      <c r="AF34" s="77">
        <v>49</v>
      </c>
      <c r="AG34" s="77">
        <v>8820</v>
      </c>
      <c r="AH34" s="92">
        <f t="shared" si="4"/>
        <v>180</v>
      </c>
      <c r="AI34" s="79"/>
    </row>
    <row r="35" s="53" customFormat="1" ht="15" customHeight="1" spans="1:35">
      <c r="A35" s="74"/>
      <c r="B35" s="75"/>
      <c r="C35" s="75"/>
      <c r="D35" s="76"/>
      <c r="E35" s="76">
        <v>3</v>
      </c>
      <c r="F35" s="77"/>
      <c r="G35" s="78"/>
      <c r="H35" s="79"/>
      <c r="J35" s="74"/>
      <c r="K35" s="75"/>
      <c r="L35" s="75"/>
      <c r="M35" s="76"/>
      <c r="N35" s="76">
        <v>3</v>
      </c>
      <c r="O35" s="77"/>
      <c r="P35" s="82"/>
      <c r="Q35" s="91" t="s">
        <v>32</v>
      </c>
      <c r="R35" s="77">
        <f t="shared" si="33"/>
        <v>94</v>
      </c>
      <c r="S35" s="77">
        <f t="shared" si="34"/>
        <v>25080</v>
      </c>
      <c r="T35" s="92">
        <f t="shared" si="2"/>
        <v>266.808510638298</v>
      </c>
      <c r="U35" s="79"/>
      <c r="V35" s="93"/>
      <c r="W35" s="89"/>
      <c r="X35" s="74"/>
      <c r="Y35" s="96"/>
      <c r="Z35" s="96"/>
      <c r="AA35" s="76"/>
      <c r="AB35" s="76">
        <v>3</v>
      </c>
      <c r="AC35" s="77"/>
      <c r="AD35" s="82"/>
      <c r="AE35" s="91" t="s">
        <v>32</v>
      </c>
      <c r="AF35" s="77">
        <f t="shared" si="35"/>
        <v>96</v>
      </c>
      <c r="AG35" s="77">
        <f t="shared" si="36"/>
        <v>25080</v>
      </c>
      <c r="AH35" s="92">
        <f t="shared" si="4"/>
        <v>261.25</v>
      </c>
      <c r="AI35" s="79"/>
    </row>
    <row r="36" s="53" customFormat="1" ht="15" customHeight="1" spans="1:35">
      <c r="A36" s="74">
        <v>16</v>
      </c>
      <c r="B36" s="75" t="s">
        <v>29</v>
      </c>
      <c r="C36" s="75" t="s">
        <v>30</v>
      </c>
      <c r="D36" s="76" t="s">
        <v>26</v>
      </c>
      <c r="E36" s="76">
        <v>3</v>
      </c>
      <c r="F36" s="77">
        <v>9500</v>
      </c>
      <c r="G36" s="78">
        <f>F36*E36</f>
        <v>28500</v>
      </c>
      <c r="H36" s="79"/>
      <c r="J36" s="74">
        <v>16</v>
      </c>
      <c r="K36" s="75" t="s">
        <v>51</v>
      </c>
      <c r="L36" s="75" t="s">
        <v>41</v>
      </c>
      <c r="M36" s="76">
        <v>144</v>
      </c>
      <c r="N36" s="76">
        <v>3</v>
      </c>
      <c r="O36" s="77">
        <v>13800</v>
      </c>
      <c r="P36" s="82">
        <f t="shared" ref="P36:P40" si="37">O36*N36</f>
        <v>41400</v>
      </c>
      <c r="Q36" s="91" t="s">
        <v>28</v>
      </c>
      <c r="R36" s="77">
        <v>49</v>
      </c>
      <c r="S36" s="77">
        <v>8820</v>
      </c>
      <c r="T36" s="92">
        <f t="shared" si="2"/>
        <v>180</v>
      </c>
      <c r="U36" s="79"/>
      <c r="V36" s="93"/>
      <c r="W36" s="89"/>
      <c r="X36" s="74">
        <v>16</v>
      </c>
      <c r="Y36" s="96" t="s">
        <v>51</v>
      </c>
      <c r="Z36" s="96" t="s">
        <v>41</v>
      </c>
      <c r="AA36" s="76">
        <v>145</v>
      </c>
      <c r="AB36" s="76">
        <v>3</v>
      </c>
      <c r="AC36" s="77">
        <v>13800</v>
      </c>
      <c r="AD36" s="82">
        <f t="shared" ref="AD36:AD40" si="38">AC36*AB36</f>
        <v>41400</v>
      </c>
      <c r="AE36" s="91" t="s">
        <v>28</v>
      </c>
      <c r="AF36" s="77">
        <v>49</v>
      </c>
      <c r="AG36" s="77">
        <v>8820</v>
      </c>
      <c r="AH36" s="92">
        <f t="shared" si="4"/>
        <v>180</v>
      </c>
      <c r="AI36" s="79"/>
    </row>
    <row r="37" s="53" customFormat="1" ht="15" customHeight="1" spans="1:35">
      <c r="A37" s="74"/>
      <c r="B37" s="75"/>
      <c r="C37" s="75"/>
      <c r="D37" s="76"/>
      <c r="E37" s="76">
        <v>3</v>
      </c>
      <c r="F37" s="77"/>
      <c r="G37" s="78"/>
      <c r="H37" s="79"/>
      <c r="J37" s="74"/>
      <c r="K37" s="75"/>
      <c r="L37" s="75"/>
      <c r="M37" s="76"/>
      <c r="N37" s="76">
        <v>3</v>
      </c>
      <c r="O37" s="77"/>
      <c r="P37" s="82"/>
      <c r="Q37" s="91" t="s">
        <v>32</v>
      </c>
      <c r="R37" s="77">
        <f t="shared" ref="R37:R41" si="39">M36-R36</f>
        <v>95</v>
      </c>
      <c r="S37" s="77">
        <f t="shared" ref="S37:S41" si="40">P36-S36</f>
        <v>32580</v>
      </c>
      <c r="T37" s="92">
        <f t="shared" si="2"/>
        <v>342.947368421053</v>
      </c>
      <c r="U37" s="79"/>
      <c r="V37" s="93"/>
      <c r="W37" s="89"/>
      <c r="X37" s="74"/>
      <c r="Y37" s="96"/>
      <c r="Z37" s="96"/>
      <c r="AA37" s="76"/>
      <c r="AB37" s="76">
        <v>3</v>
      </c>
      <c r="AC37" s="77"/>
      <c r="AD37" s="82"/>
      <c r="AE37" s="91" t="s">
        <v>32</v>
      </c>
      <c r="AF37" s="77">
        <f t="shared" ref="AF37:AF41" si="41">AA36-AF36</f>
        <v>96</v>
      </c>
      <c r="AG37" s="77">
        <f t="shared" ref="AG37:AG41" si="42">AD36-AG36</f>
        <v>32580</v>
      </c>
      <c r="AH37" s="92">
        <f t="shared" si="4"/>
        <v>339.375</v>
      </c>
      <c r="AI37" s="79"/>
    </row>
    <row r="38" s="53" customFormat="1" ht="15" customHeight="1" spans="1:35">
      <c r="A38" s="74">
        <v>17</v>
      </c>
      <c r="B38" s="75" t="s">
        <v>36</v>
      </c>
      <c r="C38" s="75" t="s">
        <v>30</v>
      </c>
      <c r="D38" s="76" t="s">
        <v>26</v>
      </c>
      <c r="E38" s="76">
        <v>3</v>
      </c>
      <c r="F38" s="77">
        <v>9000</v>
      </c>
      <c r="G38" s="78">
        <f>F38*E38</f>
        <v>27000</v>
      </c>
      <c r="H38" s="79"/>
      <c r="J38" s="74">
        <v>17</v>
      </c>
      <c r="K38" s="75" t="s">
        <v>29</v>
      </c>
      <c r="L38" s="75" t="s">
        <v>30</v>
      </c>
      <c r="M38" s="76">
        <v>144</v>
      </c>
      <c r="N38" s="76">
        <v>3</v>
      </c>
      <c r="O38" s="77">
        <v>10800</v>
      </c>
      <c r="P38" s="82">
        <f t="shared" si="37"/>
        <v>32400</v>
      </c>
      <c r="Q38" s="91" t="s">
        <v>28</v>
      </c>
      <c r="R38" s="77">
        <v>49</v>
      </c>
      <c r="S38" s="77">
        <v>8820</v>
      </c>
      <c r="T38" s="92">
        <f t="shared" si="2"/>
        <v>180</v>
      </c>
      <c r="U38" s="79"/>
      <c r="V38" s="93"/>
      <c r="W38" s="89"/>
      <c r="X38" s="74">
        <v>17</v>
      </c>
      <c r="Y38" s="96" t="s">
        <v>29</v>
      </c>
      <c r="Z38" s="96" t="s">
        <v>30</v>
      </c>
      <c r="AA38" s="76">
        <v>142</v>
      </c>
      <c r="AB38" s="76">
        <v>3</v>
      </c>
      <c r="AC38" s="77">
        <v>10800</v>
      </c>
      <c r="AD38" s="82">
        <f t="shared" si="38"/>
        <v>32400</v>
      </c>
      <c r="AE38" s="91" t="s">
        <v>28</v>
      </c>
      <c r="AF38" s="77">
        <v>49</v>
      </c>
      <c r="AG38" s="77">
        <v>8820</v>
      </c>
      <c r="AH38" s="92">
        <f t="shared" si="4"/>
        <v>180</v>
      </c>
      <c r="AI38" s="79"/>
    </row>
    <row r="39" s="53" customFormat="1" ht="15" customHeight="1" spans="1:35">
      <c r="A39" s="74"/>
      <c r="B39" s="75"/>
      <c r="C39" s="75"/>
      <c r="D39" s="76"/>
      <c r="E39" s="76">
        <v>3</v>
      </c>
      <c r="F39" s="77"/>
      <c r="G39" s="78"/>
      <c r="H39" s="79"/>
      <c r="J39" s="74"/>
      <c r="K39" s="75"/>
      <c r="L39" s="75"/>
      <c r="M39" s="76"/>
      <c r="N39" s="76">
        <v>3</v>
      </c>
      <c r="O39" s="77"/>
      <c r="P39" s="82"/>
      <c r="Q39" s="91" t="s">
        <v>32</v>
      </c>
      <c r="R39" s="77">
        <f t="shared" si="39"/>
        <v>95</v>
      </c>
      <c r="S39" s="77">
        <f t="shared" si="40"/>
        <v>23580</v>
      </c>
      <c r="T39" s="92">
        <f t="shared" si="2"/>
        <v>248.210526315789</v>
      </c>
      <c r="U39" s="79"/>
      <c r="V39" s="93"/>
      <c r="W39" s="89"/>
      <c r="X39" s="74"/>
      <c r="Y39" s="96"/>
      <c r="Z39" s="96"/>
      <c r="AA39" s="76"/>
      <c r="AB39" s="76">
        <v>3</v>
      </c>
      <c r="AC39" s="77"/>
      <c r="AD39" s="82"/>
      <c r="AE39" s="91" t="s">
        <v>32</v>
      </c>
      <c r="AF39" s="77">
        <f t="shared" si="41"/>
        <v>93</v>
      </c>
      <c r="AG39" s="77">
        <f t="shared" si="42"/>
        <v>23580</v>
      </c>
      <c r="AH39" s="92">
        <f t="shared" si="4"/>
        <v>253.548387096774</v>
      </c>
      <c r="AI39" s="79"/>
    </row>
    <row r="40" s="53" customFormat="1" ht="15" customHeight="1" spans="1:35">
      <c r="A40" s="74">
        <v>18</v>
      </c>
      <c r="B40" s="75" t="s">
        <v>34</v>
      </c>
      <c r="C40" s="75" t="s">
        <v>30</v>
      </c>
      <c r="D40" s="76" t="s">
        <v>26</v>
      </c>
      <c r="E40" s="76">
        <v>3</v>
      </c>
      <c r="F40" s="77">
        <v>9500</v>
      </c>
      <c r="G40" s="78">
        <f>F40*E40</f>
        <v>28500</v>
      </c>
      <c r="H40" s="79"/>
      <c r="J40" s="74">
        <v>18</v>
      </c>
      <c r="K40" s="75" t="s">
        <v>36</v>
      </c>
      <c r="L40" s="75" t="s">
        <v>30</v>
      </c>
      <c r="M40" s="76">
        <v>141</v>
      </c>
      <c r="N40" s="76">
        <v>3</v>
      </c>
      <c r="O40" s="77">
        <v>10800</v>
      </c>
      <c r="P40" s="82">
        <f t="shared" si="37"/>
        <v>32400</v>
      </c>
      <c r="Q40" s="91" t="s">
        <v>28</v>
      </c>
      <c r="R40" s="77">
        <v>49</v>
      </c>
      <c r="S40" s="77">
        <v>8820</v>
      </c>
      <c r="T40" s="92">
        <f t="shared" si="2"/>
        <v>180</v>
      </c>
      <c r="U40" s="79"/>
      <c r="V40" s="93"/>
      <c r="W40" s="89"/>
      <c r="X40" s="74">
        <v>18</v>
      </c>
      <c r="Y40" s="96" t="s">
        <v>36</v>
      </c>
      <c r="Z40" s="96" t="s">
        <v>30</v>
      </c>
      <c r="AA40" s="76">
        <v>142</v>
      </c>
      <c r="AB40" s="76">
        <v>3</v>
      </c>
      <c r="AC40" s="77">
        <v>10800</v>
      </c>
      <c r="AD40" s="82">
        <f t="shared" si="38"/>
        <v>32400</v>
      </c>
      <c r="AE40" s="91" t="s">
        <v>28</v>
      </c>
      <c r="AF40" s="77">
        <v>49</v>
      </c>
      <c r="AG40" s="77">
        <v>8820</v>
      </c>
      <c r="AH40" s="92">
        <f t="shared" si="4"/>
        <v>180</v>
      </c>
      <c r="AI40" s="79"/>
    </row>
    <row r="41" s="53" customFormat="1" ht="15" customHeight="1" spans="1:35">
      <c r="A41" s="74"/>
      <c r="B41" s="75"/>
      <c r="C41" s="75"/>
      <c r="D41" s="76"/>
      <c r="E41" s="76">
        <v>3</v>
      </c>
      <c r="F41" s="77"/>
      <c r="G41" s="78"/>
      <c r="H41" s="79"/>
      <c r="J41" s="74"/>
      <c r="K41" s="75"/>
      <c r="L41" s="75"/>
      <c r="M41" s="76"/>
      <c r="N41" s="76">
        <v>3</v>
      </c>
      <c r="O41" s="77"/>
      <c r="P41" s="82"/>
      <c r="Q41" s="91" t="s">
        <v>32</v>
      </c>
      <c r="R41" s="77">
        <f t="shared" si="39"/>
        <v>92</v>
      </c>
      <c r="S41" s="77">
        <f t="shared" si="40"/>
        <v>23580</v>
      </c>
      <c r="T41" s="92">
        <f t="shared" si="2"/>
        <v>256.304347826087</v>
      </c>
      <c r="U41" s="79"/>
      <c r="V41" s="93"/>
      <c r="W41" s="89"/>
      <c r="X41" s="74"/>
      <c r="Y41" s="96"/>
      <c r="Z41" s="96"/>
      <c r="AA41" s="76"/>
      <c r="AB41" s="76">
        <v>3</v>
      </c>
      <c r="AC41" s="77"/>
      <c r="AD41" s="82"/>
      <c r="AE41" s="91" t="s">
        <v>32</v>
      </c>
      <c r="AF41" s="77">
        <f t="shared" si="41"/>
        <v>93</v>
      </c>
      <c r="AG41" s="77">
        <f t="shared" si="42"/>
        <v>23580</v>
      </c>
      <c r="AH41" s="92">
        <f t="shared" si="4"/>
        <v>253.548387096774</v>
      </c>
      <c r="AI41" s="79"/>
    </row>
    <row r="42" s="53" customFormat="1" ht="15" customHeight="1" spans="1:35">
      <c r="A42" s="74">
        <v>19</v>
      </c>
      <c r="B42" s="75" t="s">
        <v>38</v>
      </c>
      <c r="C42" s="75" t="s">
        <v>30</v>
      </c>
      <c r="D42" s="76" t="s">
        <v>26</v>
      </c>
      <c r="E42" s="76">
        <v>3</v>
      </c>
      <c r="F42" s="77">
        <v>9800</v>
      </c>
      <c r="G42" s="78">
        <f>F42*E42</f>
        <v>29400</v>
      </c>
      <c r="H42" s="79"/>
      <c r="J42" s="74">
        <v>19</v>
      </c>
      <c r="K42" s="75" t="s">
        <v>34</v>
      </c>
      <c r="L42" s="75" t="s">
        <v>30</v>
      </c>
      <c r="M42" s="76">
        <v>145</v>
      </c>
      <c r="N42" s="76">
        <v>3</v>
      </c>
      <c r="O42" s="77">
        <v>10800</v>
      </c>
      <c r="P42" s="82">
        <f t="shared" ref="P42:P46" si="43">O42*N42</f>
        <v>32400</v>
      </c>
      <c r="Q42" s="91" t="s">
        <v>28</v>
      </c>
      <c r="R42" s="77">
        <v>49</v>
      </c>
      <c r="S42" s="77">
        <v>8820</v>
      </c>
      <c r="T42" s="92">
        <f t="shared" si="2"/>
        <v>180</v>
      </c>
      <c r="U42" s="79"/>
      <c r="V42" s="93"/>
      <c r="W42" s="89"/>
      <c r="X42" s="74">
        <v>19</v>
      </c>
      <c r="Y42" s="96" t="s">
        <v>34</v>
      </c>
      <c r="Z42" s="96" t="s">
        <v>30</v>
      </c>
      <c r="AA42" s="76">
        <v>143.5</v>
      </c>
      <c r="AB42" s="76">
        <v>3</v>
      </c>
      <c r="AC42" s="77">
        <v>10800</v>
      </c>
      <c r="AD42" s="82">
        <f t="shared" ref="AD42:AD46" si="44">AC42*AB42</f>
        <v>32400</v>
      </c>
      <c r="AE42" s="91" t="s">
        <v>28</v>
      </c>
      <c r="AF42" s="77">
        <v>49</v>
      </c>
      <c r="AG42" s="77">
        <v>8820</v>
      </c>
      <c r="AH42" s="92">
        <f t="shared" si="4"/>
        <v>180</v>
      </c>
      <c r="AI42" s="79"/>
    </row>
    <row r="43" s="53" customFormat="1" ht="15" customHeight="1" spans="1:35">
      <c r="A43" s="74"/>
      <c r="B43" s="75"/>
      <c r="C43" s="75"/>
      <c r="D43" s="76"/>
      <c r="E43" s="76">
        <v>3</v>
      </c>
      <c r="F43" s="77"/>
      <c r="G43" s="78"/>
      <c r="H43" s="79"/>
      <c r="J43" s="74"/>
      <c r="K43" s="75"/>
      <c r="L43" s="75"/>
      <c r="M43" s="76"/>
      <c r="N43" s="76">
        <v>3</v>
      </c>
      <c r="O43" s="77"/>
      <c r="P43" s="82"/>
      <c r="Q43" s="91" t="s">
        <v>32</v>
      </c>
      <c r="R43" s="77">
        <f t="shared" ref="R43:R47" si="45">M42-R42</f>
        <v>96</v>
      </c>
      <c r="S43" s="77">
        <f t="shared" ref="S43:S47" si="46">P42-S42</f>
        <v>23580</v>
      </c>
      <c r="T43" s="92">
        <f t="shared" si="2"/>
        <v>245.625</v>
      </c>
      <c r="U43" s="79"/>
      <c r="V43" s="93"/>
      <c r="W43" s="89"/>
      <c r="X43" s="74"/>
      <c r="Y43" s="96"/>
      <c r="Z43" s="96"/>
      <c r="AA43" s="76"/>
      <c r="AB43" s="76">
        <v>3</v>
      </c>
      <c r="AC43" s="77"/>
      <c r="AD43" s="82"/>
      <c r="AE43" s="91" t="s">
        <v>32</v>
      </c>
      <c r="AF43" s="94">
        <f t="shared" ref="AF43:AF47" si="47">AA42-AF42</f>
        <v>94.5</v>
      </c>
      <c r="AG43" s="77">
        <f t="shared" ref="AG43:AG47" si="48">AD42-AG42</f>
        <v>23580</v>
      </c>
      <c r="AH43" s="92">
        <f t="shared" si="4"/>
        <v>249.52380952381</v>
      </c>
      <c r="AI43" s="79"/>
    </row>
    <row r="44" s="53" customFormat="1" ht="15" customHeight="1" spans="1:35">
      <c r="A44" s="74">
        <v>20</v>
      </c>
      <c r="B44" s="75" t="s">
        <v>132</v>
      </c>
      <c r="C44" s="75" t="s">
        <v>30</v>
      </c>
      <c r="D44" s="76" t="s">
        <v>26</v>
      </c>
      <c r="E44" s="76">
        <v>3</v>
      </c>
      <c r="F44" s="77">
        <v>9800</v>
      </c>
      <c r="G44" s="78">
        <f>F44*E44</f>
        <v>29400</v>
      </c>
      <c r="H44" s="79"/>
      <c r="J44" s="74">
        <v>20</v>
      </c>
      <c r="K44" s="75" t="s">
        <v>38</v>
      </c>
      <c r="L44" s="75" t="s">
        <v>30</v>
      </c>
      <c r="M44" s="76">
        <v>144</v>
      </c>
      <c r="N44" s="76">
        <v>3</v>
      </c>
      <c r="O44" s="77">
        <v>11300</v>
      </c>
      <c r="P44" s="82">
        <f t="shared" si="43"/>
        <v>33900</v>
      </c>
      <c r="Q44" s="91" t="s">
        <v>28</v>
      </c>
      <c r="R44" s="77">
        <v>49</v>
      </c>
      <c r="S44" s="77">
        <v>8820</v>
      </c>
      <c r="T44" s="92">
        <f t="shared" si="2"/>
        <v>180</v>
      </c>
      <c r="U44" s="79"/>
      <c r="V44" s="93"/>
      <c r="W44" s="89"/>
      <c r="X44" s="74">
        <v>20</v>
      </c>
      <c r="Y44" s="96" t="s">
        <v>38</v>
      </c>
      <c r="Z44" s="96" t="s">
        <v>30</v>
      </c>
      <c r="AA44" s="76">
        <v>142</v>
      </c>
      <c r="AB44" s="76">
        <v>3</v>
      </c>
      <c r="AC44" s="77">
        <v>11300</v>
      </c>
      <c r="AD44" s="82">
        <f t="shared" si="44"/>
        <v>33900</v>
      </c>
      <c r="AE44" s="91" t="s">
        <v>28</v>
      </c>
      <c r="AF44" s="77">
        <v>49</v>
      </c>
      <c r="AG44" s="77">
        <v>8820</v>
      </c>
      <c r="AH44" s="92">
        <f t="shared" si="4"/>
        <v>180</v>
      </c>
      <c r="AI44" s="79"/>
    </row>
    <row r="45" s="53" customFormat="1" ht="15" customHeight="1" spans="1:35">
      <c r="A45" s="74"/>
      <c r="B45" s="75"/>
      <c r="C45" s="75"/>
      <c r="D45" s="76"/>
      <c r="E45" s="76"/>
      <c r="F45" s="77"/>
      <c r="G45" s="78"/>
      <c r="H45" s="79"/>
      <c r="J45" s="74"/>
      <c r="K45" s="75"/>
      <c r="L45" s="75"/>
      <c r="M45" s="76"/>
      <c r="N45" s="76">
        <v>3</v>
      </c>
      <c r="O45" s="77"/>
      <c r="P45" s="82"/>
      <c r="Q45" s="91" t="s">
        <v>32</v>
      </c>
      <c r="R45" s="77">
        <f t="shared" si="45"/>
        <v>95</v>
      </c>
      <c r="S45" s="77">
        <f t="shared" si="46"/>
        <v>25080</v>
      </c>
      <c r="T45" s="92">
        <f t="shared" si="2"/>
        <v>264</v>
      </c>
      <c r="U45" s="79"/>
      <c r="V45" s="93"/>
      <c r="W45" s="89"/>
      <c r="X45" s="74"/>
      <c r="Y45" s="96"/>
      <c r="Z45" s="96"/>
      <c r="AA45" s="76"/>
      <c r="AB45" s="76">
        <v>3</v>
      </c>
      <c r="AC45" s="77"/>
      <c r="AD45" s="82"/>
      <c r="AE45" s="91" t="s">
        <v>32</v>
      </c>
      <c r="AF45" s="77">
        <f t="shared" si="47"/>
        <v>93</v>
      </c>
      <c r="AG45" s="77">
        <f t="shared" si="48"/>
        <v>25080</v>
      </c>
      <c r="AH45" s="92">
        <f t="shared" si="4"/>
        <v>269.677419354839</v>
      </c>
      <c r="AI45" s="79"/>
    </row>
    <row r="46" s="53" customFormat="1" ht="15" customHeight="1" spans="1:35">
      <c r="A46" s="74">
        <v>21</v>
      </c>
      <c r="B46" s="75" t="s">
        <v>52</v>
      </c>
      <c r="C46" s="75" t="s">
        <v>53</v>
      </c>
      <c r="D46" s="76" t="s">
        <v>26</v>
      </c>
      <c r="E46" s="76">
        <v>3</v>
      </c>
      <c r="F46" s="77">
        <v>9500</v>
      </c>
      <c r="G46" s="78">
        <f>F46*E46</f>
        <v>28500</v>
      </c>
      <c r="H46" s="79"/>
      <c r="J46" s="74">
        <v>21</v>
      </c>
      <c r="K46" s="75" t="s">
        <v>52</v>
      </c>
      <c r="L46" s="75" t="s">
        <v>53</v>
      </c>
      <c r="M46" s="76">
        <v>142</v>
      </c>
      <c r="N46" s="76">
        <v>3</v>
      </c>
      <c r="O46" s="77">
        <v>10800</v>
      </c>
      <c r="P46" s="82">
        <f t="shared" si="43"/>
        <v>32400</v>
      </c>
      <c r="Q46" s="91" t="s">
        <v>28</v>
      </c>
      <c r="R46" s="77">
        <v>49</v>
      </c>
      <c r="S46" s="77">
        <v>8820</v>
      </c>
      <c r="T46" s="92">
        <f t="shared" si="2"/>
        <v>180</v>
      </c>
      <c r="U46" s="79"/>
      <c r="V46" s="93"/>
      <c r="W46" s="89"/>
      <c r="X46" s="74">
        <v>21</v>
      </c>
      <c r="Y46" s="96" t="s">
        <v>52</v>
      </c>
      <c r="Z46" s="96" t="s">
        <v>53</v>
      </c>
      <c r="AA46" s="76">
        <v>135.5</v>
      </c>
      <c r="AB46" s="76">
        <v>3</v>
      </c>
      <c r="AC46" s="77">
        <v>10800</v>
      </c>
      <c r="AD46" s="82">
        <f t="shared" si="44"/>
        <v>32400</v>
      </c>
      <c r="AE46" s="91" t="s">
        <v>28</v>
      </c>
      <c r="AF46" s="77">
        <v>49</v>
      </c>
      <c r="AG46" s="77">
        <v>8820</v>
      </c>
      <c r="AH46" s="92">
        <f t="shared" si="4"/>
        <v>180</v>
      </c>
      <c r="AI46" s="79"/>
    </row>
    <row r="47" s="53" customFormat="1" ht="15" customHeight="1" spans="1:35">
      <c r="A47" s="74"/>
      <c r="B47" s="75"/>
      <c r="C47" s="75"/>
      <c r="D47" s="76"/>
      <c r="E47" s="76">
        <v>3</v>
      </c>
      <c r="F47" s="77"/>
      <c r="G47" s="78"/>
      <c r="H47" s="79"/>
      <c r="J47" s="74"/>
      <c r="K47" s="75"/>
      <c r="L47" s="75"/>
      <c r="M47" s="76"/>
      <c r="N47" s="76">
        <v>3</v>
      </c>
      <c r="O47" s="77"/>
      <c r="P47" s="82"/>
      <c r="Q47" s="91" t="s">
        <v>32</v>
      </c>
      <c r="R47" s="77">
        <f t="shared" si="45"/>
        <v>93</v>
      </c>
      <c r="S47" s="77">
        <f t="shared" si="46"/>
        <v>23580</v>
      </c>
      <c r="T47" s="92">
        <f t="shared" si="2"/>
        <v>253.548387096774</v>
      </c>
      <c r="U47" s="79"/>
      <c r="V47" s="93"/>
      <c r="W47" s="89"/>
      <c r="X47" s="74"/>
      <c r="Y47" s="96"/>
      <c r="Z47" s="96"/>
      <c r="AA47" s="76"/>
      <c r="AB47" s="76">
        <v>3</v>
      </c>
      <c r="AC47" s="77"/>
      <c r="AD47" s="82"/>
      <c r="AE47" s="91" t="s">
        <v>32</v>
      </c>
      <c r="AF47" s="94">
        <f t="shared" si="47"/>
        <v>86.5</v>
      </c>
      <c r="AG47" s="77">
        <f t="shared" si="48"/>
        <v>23580</v>
      </c>
      <c r="AH47" s="92">
        <f t="shared" si="4"/>
        <v>272.601156069364</v>
      </c>
      <c r="AI47" s="79"/>
    </row>
    <row r="48" s="53" customFormat="1" ht="15" customHeight="1" spans="1:35">
      <c r="A48" s="74">
        <v>22</v>
      </c>
      <c r="B48" s="75" t="s">
        <v>55</v>
      </c>
      <c r="C48" s="75" t="s">
        <v>53</v>
      </c>
      <c r="D48" s="76" t="s">
        <v>26</v>
      </c>
      <c r="E48" s="76">
        <v>3</v>
      </c>
      <c r="F48" s="77">
        <v>9000</v>
      </c>
      <c r="G48" s="78">
        <f>F48*E48</f>
        <v>27000</v>
      </c>
      <c r="H48" s="79"/>
      <c r="J48" s="74">
        <v>22</v>
      </c>
      <c r="K48" s="75" t="s">
        <v>55</v>
      </c>
      <c r="L48" s="75" t="s">
        <v>53</v>
      </c>
      <c r="M48" s="76">
        <v>143</v>
      </c>
      <c r="N48" s="76">
        <v>3</v>
      </c>
      <c r="O48" s="77">
        <v>10800</v>
      </c>
      <c r="P48" s="82">
        <f t="shared" ref="P48:P52" si="49">O48*N48</f>
        <v>32400</v>
      </c>
      <c r="Q48" s="91" t="s">
        <v>28</v>
      </c>
      <c r="R48" s="77">
        <v>49</v>
      </c>
      <c r="S48" s="77">
        <v>8820</v>
      </c>
      <c r="T48" s="92">
        <f t="shared" si="2"/>
        <v>180</v>
      </c>
      <c r="U48" s="79"/>
      <c r="V48" s="93"/>
      <c r="W48" s="89"/>
      <c r="X48" s="74">
        <v>22</v>
      </c>
      <c r="Y48" s="96" t="s">
        <v>55</v>
      </c>
      <c r="Z48" s="96" t="s">
        <v>53</v>
      </c>
      <c r="AA48" s="76">
        <v>145</v>
      </c>
      <c r="AB48" s="76">
        <v>3</v>
      </c>
      <c r="AC48" s="77">
        <v>10800</v>
      </c>
      <c r="AD48" s="82">
        <f t="shared" ref="AD48:AD52" si="50">AC48*AB48</f>
        <v>32400</v>
      </c>
      <c r="AE48" s="91" t="s">
        <v>28</v>
      </c>
      <c r="AF48" s="77">
        <v>49</v>
      </c>
      <c r="AG48" s="77">
        <v>8820</v>
      </c>
      <c r="AH48" s="92">
        <f t="shared" si="4"/>
        <v>180</v>
      </c>
      <c r="AI48" s="79"/>
    </row>
    <row r="49" s="53" customFormat="1" ht="15" customHeight="1" spans="1:35">
      <c r="A49" s="74"/>
      <c r="B49" s="75"/>
      <c r="C49" s="75"/>
      <c r="D49" s="76"/>
      <c r="E49" s="76">
        <v>3</v>
      </c>
      <c r="F49" s="77"/>
      <c r="G49" s="78"/>
      <c r="H49" s="79"/>
      <c r="J49" s="74"/>
      <c r="K49" s="75"/>
      <c r="L49" s="75"/>
      <c r="M49" s="76"/>
      <c r="N49" s="76">
        <v>3</v>
      </c>
      <c r="O49" s="77"/>
      <c r="P49" s="82"/>
      <c r="Q49" s="91" t="s">
        <v>32</v>
      </c>
      <c r="R49" s="77">
        <f t="shared" ref="R49:R53" si="51">M48-R48</f>
        <v>94</v>
      </c>
      <c r="S49" s="77">
        <f t="shared" ref="S49:S53" si="52">P48-S48</f>
        <v>23580</v>
      </c>
      <c r="T49" s="92">
        <f t="shared" si="2"/>
        <v>250.851063829787</v>
      </c>
      <c r="U49" s="79"/>
      <c r="V49" s="93"/>
      <c r="W49" s="89"/>
      <c r="X49" s="74"/>
      <c r="Y49" s="96"/>
      <c r="Z49" s="96"/>
      <c r="AA49" s="76"/>
      <c r="AB49" s="76">
        <v>3</v>
      </c>
      <c r="AC49" s="77"/>
      <c r="AD49" s="82"/>
      <c r="AE49" s="91" t="s">
        <v>32</v>
      </c>
      <c r="AF49" s="77">
        <f t="shared" ref="AF49:AF53" si="53">AA48-AF48</f>
        <v>96</v>
      </c>
      <c r="AG49" s="77">
        <f t="shared" ref="AG49:AG53" si="54">AD48-AG48</f>
        <v>23580</v>
      </c>
      <c r="AH49" s="92">
        <f t="shared" si="4"/>
        <v>245.625</v>
      </c>
      <c r="AI49" s="79"/>
    </row>
    <row r="50" s="53" customFormat="1" ht="15" customHeight="1" spans="1:35">
      <c r="A50" s="74">
        <v>23</v>
      </c>
      <c r="B50" s="75" t="s">
        <v>54</v>
      </c>
      <c r="C50" s="75" t="s">
        <v>53</v>
      </c>
      <c r="D50" s="76" t="s">
        <v>26</v>
      </c>
      <c r="E50" s="76">
        <v>3</v>
      </c>
      <c r="F50" s="77">
        <v>9800</v>
      </c>
      <c r="G50" s="78">
        <f>F50*E50</f>
        <v>29400</v>
      </c>
      <c r="H50" s="79"/>
      <c r="J50" s="74">
        <v>23</v>
      </c>
      <c r="K50" s="75" t="s">
        <v>54</v>
      </c>
      <c r="L50" s="75" t="s">
        <v>53</v>
      </c>
      <c r="M50" s="76">
        <v>145</v>
      </c>
      <c r="N50" s="76">
        <v>3</v>
      </c>
      <c r="O50" s="77">
        <v>11300</v>
      </c>
      <c r="P50" s="82">
        <f t="shared" si="49"/>
        <v>33900</v>
      </c>
      <c r="Q50" s="91" t="s">
        <v>28</v>
      </c>
      <c r="R50" s="77">
        <v>49</v>
      </c>
      <c r="S50" s="77">
        <v>8820</v>
      </c>
      <c r="T50" s="92">
        <f t="shared" si="2"/>
        <v>180</v>
      </c>
      <c r="U50" s="79"/>
      <c r="V50" s="93"/>
      <c r="W50" s="89"/>
      <c r="X50" s="74">
        <v>23</v>
      </c>
      <c r="Y50" s="96" t="s">
        <v>54</v>
      </c>
      <c r="Z50" s="96" t="s">
        <v>53</v>
      </c>
      <c r="AA50" s="76">
        <v>140</v>
      </c>
      <c r="AB50" s="76">
        <v>3</v>
      </c>
      <c r="AC50" s="77">
        <v>11300</v>
      </c>
      <c r="AD50" s="82">
        <f t="shared" si="50"/>
        <v>33900</v>
      </c>
      <c r="AE50" s="91" t="s">
        <v>28</v>
      </c>
      <c r="AF50" s="77">
        <v>49</v>
      </c>
      <c r="AG50" s="77">
        <v>8820</v>
      </c>
      <c r="AH50" s="92">
        <f t="shared" si="4"/>
        <v>180</v>
      </c>
      <c r="AI50" s="79"/>
    </row>
    <row r="51" s="53" customFormat="1" ht="15" customHeight="1" spans="1:35">
      <c r="A51" s="74"/>
      <c r="B51" s="75"/>
      <c r="C51" s="75"/>
      <c r="D51" s="76"/>
      <c r="E51" s="76">
        <v>3</v>
      </c>
      <c r="F51" s="77"/>
      <c r="G51" s="78"/>
      <c r="H51" s="79"/>
      <c r="J51" s="74"/>
      <c r="K51" s="75"/>
      <c r="L51" s="75"/>
      <c r="M51" s="76"/>
      <c r="N51" s="76">
        <v>3</v>
      </c>
      <c r="O51" s="77"/>
      <c r="P51" s="82"/>
      <c r="Q51" s="91" t="s">
        <v>32</v>
      </c>
      <c r="R51" s="77">
        <f t="shared" si="51"/>
        <v>96</v>
      </c>
      <c r="S51" s="77">
        <f t="shared" si="52"/>
        <v>25080</v>
      </c>
      <c r="T51" s="92">
        <f t="shared" si="2"/>
        <v>261.25</v>
      </c>
      <c r="U51" s="79"/>
      <c r="V51" s="93"/>
      <c r="W51" s="89"/>
      <c r="X51" s="74"/>
      <c r="Y51" s="96"/>
      <c r="Z51" s="96"/>
      <c r="AA51" s="76"/>
      <c r="AB51" s="76">
        <v>3</v>
      </c>
      <c r="AC51" s="77"/>
      <c r="AD51" s="82"/>
      <c r="AE51" s="91" t="s">
        <v>32</v>
      </c>
      <c r="AF51" s="77">
        <f t="shared" si="53"/>
        <v>91</v>
      </c>
      <c r="AG51" s="77">
        <f t="shared" si="54"/>
        <v>25080</v>
      </c>
      <c r="AH51" s="92">
        <f t="shared" si="4"/>
        <v>275.604395604396</v>
      </c>
      <c r="AI51" s="79"/>
    </row>
    <row r="52" s="53" customFormat="1" ht="15" customHeight="1" spans="1:35">
      <c r="A52" s="74">
        <v>24</v>
      </c>
      <c r="B52" s="75" t="s">
        <v>133</v>
      </c>
      <c r="C52" s="75" t="s">
        <v>53</v>
      </c>
      <c r="D52" s="76" t="s">
        <v>26</v>
      </c>
      <c r="E52" s="76">
        <v>3</v>
      </c>
      <c r="F52" s="77">
        <v>9800</v>
      </c>
      <c r="G52" s="78">
        <f>F52*E52</f>
        <v>29400</v>
      </c>
      <c r="H52" s="79"/>
      <c r="J52" s="74">
        <v>24</v>
      </c>
      <c r="K52" s="75" t="s">
        <v>56</v>
      </c>
      <c r="L52" s="75" t="s">
        <v>57</v>
      </c>
      <c r="M52" s="76">
        <v>142</v>
      </c>
      <c r="N52" s="76">
        <v>3</v>
      </c>
      <c r="O52" s="77">
        <v>10800</v>
      </c>
      <c r="P52" s="82">
        <f t="shared" si="49"/>
        <v>32400</v>
      </c>
      <c r="Q52" s="91" t="s">
        <v>28</v>
      </c>
      <c r="R52" s="77">
        <v>49</v>
      </c>
      <c r="S52" s="77">
        <v>8820</v>
      </c>
      <c r="T52" s="92">
        <f t="shared" si="2"/>
        <v>180</v>
      </c>
      <c r="U52" s="79"/>
      <c r="V52" s="93"/>
      <c r="W52" s="89"/>
      <c r="X52" s="74">
        <v>24</v>
      </c>
      <c r="Y52" s="96" t="s">
        <v>56</v>
      </c>
      <c r="Z52" s="96" t="s">
        <v>57</v>
      </c>
      <c r="AA52" s="76">
        <v>139</v>
      </c>
      <c r="AB52" s="76">
        <v>3</v>
      </c>
      <c r="AC52" s="77">
        <v>10800</v>
      </c>
      <c r="AD52" s="82">
        <f t="shared" si="50"/>
        <v>32400</v>
      </c>
      <c r="AE52" s="91" t="s">
        <v>28</v>
      </c>
      <c r="AF52" s="77">
        <v>49</v>
      </c>
      <c r="AG52" s="77">
        <v>8820</v>
      </c>
      <c r="AH52" s="92">
        <f t="shared" si="4"/>
        <v>180</v>
      </c>
      <c r="AI52" s="79"/>
    </row>
    <row r="53" s="53" customFormat="1" ht="15" customHeight="1" spans="1:35">
      <c r="A53" s="74"/>
      <c r="B53" s="75"/>
      <c r="C53" s="75"/>
      <c r="D53" s="76"/>
      <c r="E53" s="76"/>
      <c r="F53" s="77"/>
      <c r="G53" s="78"/>
      <c r="H53" s="79"/>
      <c r="J53" s="74"/>
      <c r="K53" s="75"/>
      <c r="L53" s="75"/>
      <c r="M53" s="76"/>
      <c r="N53" s="76">
        <v>3</v>
      </c>
      <c r="O53" s="77"/>
      <c r="P53" s="82"/>
      <c r="Q53" s="91" t="s">
        <v>32</v>
      </c>
      <c r="R53" s="77">
        <f t="shared" si="51"/>
        <v>93</v>
      </c>
      <c r="S53" s="77">
        <f t="shared" si="52"/>
        <v>23580</v>
      </c>
      <c r="T53" s="92">
        <f t="shared" si="2"/>
        <v>253.548387096774</v>
      </c>
      <c r="U53" s="79"/>
      <c r="V53" s="93"/>
      <c r="W53" s="89"/>
      <c r="X53" s="74"/>
      <c r="Y53" s="96"/>
      <c r="Z53" s="96"/>
      <c r="AA53" s="76"/>
      <c r="AB53" s="76">
        <v>3</v>
      </c>
      <c r="AC53" s="77"/>
      <c r="AD53" s="82"/>
      <c r="AE53" s="91" t="s">
        <v>32</v>
      </c>
      <c r="AF53" s="77">
        <f t="shared" si="53"/>
        <v>90</v>
      </c>
      <c r="AG53" s="77">
        <f t="shared" si="54"/>
        <v>23580</v>
      </c>
      <c r="AH53" s="92">
        <f t="shared" si="4"/>
        <v>262</v>
      </c>
      <c r="AI53" s="79"/>
    </row>
    <row r="54" s="53" customFormat="1" ht="15" customHeight="1" spans="1:35">
      <c r="A54" s="74">
        <v>25</v>
      </c>
      <c r="B54" s="75" t="s">
        <v>56</v>
      </c>
      <c r="C54" s="75" t="s">
        <v>57</v>
      </c>
      <c r="D54" s="76" t="s">
        <v>26</v>
      </c>
      <c r="E54" s="76">
        <v>3</v>
      </c>
      <c r="F54" s="77">
        <v>9500</v>
      </c>
      <c r="G54" s="78">
        <f>F54*E54</f>
        <v>28500</v>
      </c>
      <c r="H54" s="79"/>
      <c r="J54" s="74">
        <v>25</v>
      </c>
      <c r="K54" s="75" t="s">
        <v>58</v>
      </c>
      <c r="L54" s="75" t="s">
        <v>57</v>
      </c>
      <c r="M54" s="76">
        <v>142</v>
      </c>
      <c r="N54" s="76">
        <v>3</v>
      </c>
      <c r="O54" s="77">
        <v>10800</v>
      </c>
      <c r="P54" s="82">
        <f t="shared" ref="P54:P58" si="55">O54*N54</f>
        <v>32400</v>
      </c>
      <c r="Q54" s="91" t="s">
        <v>28</v>
      </c>
      <c r="R54" s="77">
        <v>49</v>
      </c>
      <c r="S54" s="77">
        <v>8820</v>
      </c>
      <c r="T54" s="92">
        <f t="shared" si="2"/>
        <v>180</v>
      </c>
      <c r="U54" s="79"/>
      <c r="V54" s="93"/>
      <c r="W54" s="89"/>
      <c r="X54" s="74">
        <v>25</v>
      </c>
      <c r="Y54" s="96" t="s">
        <v>58</v>
      </c>
      <c r="Z54" s="96" t="s">
        <v>57</v>
      </c>
      <c r="AA54" s="76">
        <v>132</v>
      </c>
      <c r="AB54" s="76">
        <v>3</v>
      </c>
      <c r="AC54" s="77">
        <v>10800</v>
      </c>
      <c r="AD54" s="82">
        <f t="shared" ref="AD54:AD58" si="56">AC54*AB54</f>
        <v>32400</v>
      </c>
      <c r="AE54" s="91" t="s">
        <v>28</v>
      </c>
      <c r="AF54" s="77">
        <v>49</v>
      </c>
      <c r="AG54" s="77">
        <v>8820</v>
      </c>
      <c r="AH54" s="92">
        <f t="shared" si="4"/>
        <v>180</v>
      </c>
      <c r="AI54" s="79"/>
    </row>
    <row r="55" s="53" customFormat="1" ht="13" customHeight="1" spans="1:35">
      <c r="A55" s="74"/>
      <c r="B55" s="75"/>
      <c r="C55" s="75"/>
      <c r="D55" s="76"/>
      <c r="E55" s="76">
        <v>3</v>
      </c>
      <c r="F55" s="77"/>
      <c r="G55" s="78"/>
      <c r="H55" s="79"/>
      <c r="J55" s="74"/>
      <c r="K55" s="75"/>
      <c r="L55" s="75"/>
      <c r="M55" s="76"/>
      <c r="N55" s="76">
        <v>3</v>
      </c>
      <c r="O55" s="77"/>
      <c r="P55" s="82"/>
      <c r="Q55" s="91" t="s">
        <v>32</v>
      </c>
      <c r="R55" s="77">
        <f t="shared" ref="R55:R59" si="57">M54-R54</f>
        <v>93</v>
      </c>
      <c r="S55" s="77">
        <f t="shared" ref="S55:S59" si="58">P54-S54</f>
        <v>23580</v>
      </c>
      <c r="T55" s="92">
        <f t="shared" si="2"/>
        <v>253.548387096774</v>
      </c>
      <c r="U55" s="79"/>
      <c r="V55" s="93"/>
      <c r="W55" s="89"/>
      <c r="X55" s="74"/>
      <c r="Y55" s="96"/>
      <c r="Z55" s="96"/>
      <c r="AA55" s="76"/>
      <c r="AB55" s="76">
        <v>3</v>
      </c>
      <c r="AC55" s="77"/>
      <c r="AD55" s="82"/>
      <c r="AE55" s="91" t="s">
        <v>32</v>
      </c>
      <c r="AF55" s="77">
        <f t="shared" ref="AF55:AF59" si="59">AA54-AF54</f>
        <v>83</v>
      </c>
      <c r="AG55" s="77">
        <f t="shared" ref="AG55:AG59" si="60">AD54-AG54</f>
        <v>23580</v>
      </c>
      <c r="AH55" s="92">
        <f t="shared" si="4"/>
        <v>284.096385542169</v>
      </c>
      <c r="AI55" s="79"/>
    </row>
    <row r="56" s="53" customFormat="1" ht="15" customHeight="1" spans="1:35">
      <c r="A56" s="74">
        <v>26</v>
      </c>
      <c r="B56" s="75" t="s">
        <v>58</v>
      </c>
      <c r="C56" s="75" t="s">
        <v>57</v>
      </c>
      <c r="D56" s="76" t="s">
        <v>26</v>
      </c>
      <c r="E56" s="76">
        <v>3</v>
      </c>
      <c r="F56" s="77">
        <v>9000</v>
      </c>
      <c r="G56" s="78">
        <f t="shared" ref="G56:G60" si="61">F56*E56</f>
        <v>27000</v>
      </c>
      <c r="H56" s="79"/>
      <c r="J56" s="74">
        <v>26</v>
      </c>
      <c r="K56" s="75" t="s">
        <v>59</v>
      </c>
      <c r="L56" s="75" t="s">
        <v>60</v>
      </c>
      <c r="M56" s="76">
        <v>139</v>
      </c>
      <c r="N56" s="76">
        <v>3</v>
      </c>
      <c r="O56" s="77">
        <v>11300</v>
      </c>
      <c r="P56" s="82">
        <f t="shared" si="55"/>
        <v>33900</v>
      </c>
      <c r="Q56" s="91" t="s">
        <v>28</v>
      </c>
      <c r="R56" s="77">
        <v>49</v>
      </c>
      <c r="S56" s="77">
        <v>8820</v>
      </c>
      <c r="T56" s="92">
        <f t="shared" si="2"/>
        <v>180</v>
      </c>
      <c r="U56" s="79"/>
      <c r="V56" s="93"/>
      <c r="W56" s="89"/>
      <c r="X56" s="74">
        <v>26</v>
      </c>
      <c r="Y56" s="96" t="s">
        <v>59</v>
      </c>
      <c r="Z56" s="96" t="s">
        <v>60</v>
      </c>
      <c r="AA56" s="76">
        <v>139</v>
      </c>
      <c r="AB56" s="76">
        <v>3</v>
      </c>
      <c r="AC56" s="77">
        <v>11300</v>
      </c>
      <c r="AD56" s="82">
        <f t="shared" si="56"/>
        <v>33900</v>
      </c>
      <c r="AE56" s="91" t="s">
        <v>28</v>
      </c>
      <c r="AF56" s="77">
        <v>49</v>
      </c>
      <c r="AG56" s="77">
        <v>8820</v>
      </c>
      <c r="AH56" s="92">
        <f t="shared" si="4"/>
        <v>180</v>
      </c>
      <c r="AI56" s="79"/>
    </row>
    <row r="57" s="53" customFormat="1" ht="15" customHeight="1" spans="1:35">
      <c r="A57" s="74"/>
      <c r="B57" s="75"/>
      <c r="C57" s="75"/>
      <c r="D57" s="76"/>
      <c r="E57" s="76">
        <v>3</v>
      </c>
      <c r="F57" s="77"/>
      <c r="G57" s="78"/>
      <c r="H57" s="79"/>
      <c r="J57" s="74"/>
      <c r="K57" s="75"/>
      <c r="L57" s="75"/>
      <c r="M57" s="76"/>
      <c r="N57" s="76">
        <v>3</v>
      </c>
      <c r="O57" s="77"/>
      <c r="P57" s="82"/>
      <c r="Q57" s="91" t="s">
        <v>32</v>
      </c>
      <c r="R57" s="77">
        <f t="shared" si="57"/>
        <v>90</v>
      </c>
      <c r="S57" s="77">
        <f t="shared" si="58"/>
        <v>25080</v>
      </c>
      <c r="T57" s="92">
        <f t="shared" si="2"/>
        <v>278.666666666667</v>
      </c>
      <c r="U57" s="79"/>
      <c r="V57" s="93"/>
      <c r="W57" s="89"/>
      <c r="X57" s="74"/>
      <c r="Y57" s="96"/>
      <c r="Z57" s="96"/>
      <c r="AA57" s="76"/>
      <c r="AB57" s="76">
        <v>3</v>
      </c>
      <c r="AC57" s="77"/>
      <c r="AD57" s="82"/>
      <c r="AE57" s="91" t="s">
        <v>32</v>
      </c>
      <c r="AF57" s="77">
        <f t="shared" si="59"/>
        <v>90</v>
      </c>
      <c r="AG57" s="77">
        <f t="shared" si="60"/>
        <v>25080</v>
      </c>
      <c r="AH57" s="92">
        <f t="shared" si="4"/>
        <v>278.666666666667</v>
      </c>
      <c r="AI57" s="79"/>
    </row>
    <row r="58" s="54" customFormat="1" ht="15" customHeight="1" spans="1:35">
      <c r="A58" s="74">
        <v>27</v>
      </c>
      <c r="B58" s="75" t="s">
        <v>59</v>
      </c>
      <c r="C58" s="75" t="s">
        <v>60</v>
      </c>
      <c r="D58" s="76" t="s">
        <v>26</v>
      </c>
      <c r="E58" s="76">
        <v>3</v>
      </c>
      <c r="F58" s="77">
        <v>9800</v>
      </c>
      <c r="G58" s="78">
        <f t="shared" si="61"/>
        <v>29400</v>
      </c>
      <c r="H58" s="79"/>
      <c r="J58" s="74">
        <v>27</v>
      </c>
      <c r="K58" s="75" t="s">
        <v>38</v>
      </c>
      <c r="L58" s="75" t="s">
        <v>64</v>
      </c>
      <c r="M58" s="80">
        <v>141</v>
      </c>
      <c r="N58" s="80">
        <v>3</v>
      </c>
      <c r="O58" s="83">
        <v>13800</v>
      </c>
      <c r="P58" s="84">
        <f t="shared" si="55"/>
        <v>41400</v>
      </c>
      <c r="Q58" s="91" t="s">
        <v>28</v>
      </c>
      <c r="R58" s="77">
        <v>49</v>
      </c>
      <c r="S58" s="77">
        <v>8820</v>
      </c>
      <c r="T58" s="92">
        <f t="shared" si="2"/>
        <v>180</v>
      </c>
      <c r="U58" s="79"/>
      <c r="V58" s="93"/>
      <c r="W58" s="95"/>
      <c r="X58" s="74">
        <v>27</v>
      </c>
      <c r="Y58" s="96" t="s">
        <v>134</v>
      </c>
      <c r="Z58" s="96" t="s">
        <v>64</v>
      </c>
      <c r="AA58" s="80">
        <v>141</v>
      </c>
      <c r="AB58" s="80">
        <v>3</v>
      </c>
      <c r="AC58" s="83">
        <v>13800</v>
      </c>
      <c r="AD58" s="84">
        <f t="shared" si="56"/>
        <v>41400</v>
      </c>
      <c r="AE58" s="91" t="s">
        <v>28</v>
      </c>
      <c r="AF58" s="77">
        <v>49</v>
      </c>
      <c r="AG58" s="77">
        <v>8820</v>
      </c>
      <c r="AH58" s="92">
        <f t="shared" si="4"/>
        <v>180</v>
      </c>
      <c r="AI58" s="79"/>
    </row>
    <row r="59" s="54" customFormat="1" ht="15" customHeight="1" spans="1:35">
      <c r="A59" s="74"/>
      <c r="B59" s="75"/>
      <c r="C59" s="75"/>
      <c r="D59" s="76"/>
      <c r="E59" s="76">
        <v>3</v>
      </c>
      <c r="F59" s="77"/>
      <c r="G59" s="78"/>
      <c r="H59" s="79"/>
      <c r="J59" s="74"/>
      <c r="K59" s="75"/>
      <c r="L59" s="75"/>
      <c r="M59" s="80"/>
      <c r="N59" s="80"/>
      <c r="O59" s="83"/>
      <c r="P59" s="84"/>
      <c r="Q59" s="91" t="s">
        <v>32</v>
      </c>
      <c r="R59" s="77">
        <f>M58-R58</f>
        <v>92</v>
      </c>
      <c r="S59" s="77">
        <f>P58-S58</f>
        <v>32580</v>
      </c>
      <c r="T59" s="92">
        <f t="shared" si="2"/>
        <v>354.130434782609</v>
      </c>
      <c r="U59" s="79"/>
      <c r="V59" s="93"/>
      <c r="W59" s="89"/>
      <c r="X59" s="74"/>
      <c r="Y59" s="96"/>
      <c r="Z59" s="96"/>
      <c r="AA59" s="80"/>
      <c r="AB59" s="80"/>
      <c r="AC59" s="83"/>
      <c r="AD59" s="84"/>
      <c r="AE59" s="91" t="s">
        <v>32</v>
      </c>
      <c r="AF59" s="77">
        <f t="shared" si="59"/>
        <v>92</v>
      </c>
      <c r="AG59" s="77">
        <f t="shared" si="60"/>
        <v>32580</v>
      </c>
      <c r="AH59" s="92">
        <f t="shared" si="4"/>
        <v>354.130434782609</v>
      </c>
      <c r="AI59" s="79"/>
    </row>
    <row r="60" s="54" customFormat="1" ht="15" customHeight="1" spans="1:35">
      <c r="A60" s="74">
        <v>28</v>
      </c>
      <c r="B60" s="75" t="s">
        <v>135</v>
      </c>
      <c r="C60" s="75" t="s">
        <v>64</v>
      </c>
      <c r="D60" s="76" t="s">
        <v>26</v>
      </c>
      <c r="E60" s="80">
        <v>3</v>
      </c>
      <c r="F60" s="77">
        <v>12000</v>
      </c>
      <c r="G60" s="81">
        <f t="shared" si="61"/>
        <v>36000</v>
      </c>
      <c r="H60" s="79"/>
      <c r="J60" s="74">
        <v>28</v>
      </c>
      <c r="K60" s="75" t="s">
        <v>45</v>
      </c>
      <c r="L60" s="75" t="s">
        <v>64</v>
      </c>
      <c r="M60" s="80">
        <v>141</v>
      </c>
      <c r="N60" s="80">
        <v>3</v>
      </c>
      <c r="O60" s="83">
        <v>13800</v>
      </c>
      <c r="P60" s="84">
        <f t="shared" ref="P60:P64" si="62">O60*N60</f>
        <v>41400</v>
      </c>
      <c r="Q60" s="91" t="s">
        <v>28</v>
      </c>
      <c r="R60" s="77">
        <v>49</v>
      </c>
      <c r="S60" s="77">
        <v>8820</v>
      </c>
      <c r="T60" s="92">
        <f t="shared" si="2"/>
        <v>180</v>
      </c>
      <c r="U60" s="79"/>
      <c r="V60" s="93"/>
      <c r="W60" s="95"/>
      <c r="X60" s="74">
        <v>28</v>
      </c>
      <c r="Y60" s="96" t="s">
        <v>67</v>
      </c>
      <c r="Z60" s="96" t="s">
        <v>64</v>
      </c>
      <c r="AA60" s="80">
        <v>142</v>
      </c>
      <c r="AB60" s="80">
        <v>3</v>
      </c>
      <c r="AC60" s="83">
        <v>13800</v>
      </c>
      <c r="AD60" s="84">
        <f>AC60*AB60</f>
        <v>41400</v>
      </c>
      <c r="AE60" s="91" t="s">
        <v>28</v>
      </c>
      <c r="AF60" s="77">
        <v>49</v>
      </c>
      <c r="AG60" s="77">
        <v>8820</v>
      </c>
      <c r="AH60" s="92">
        <f t="shared" si="4"/>
        <v>180</v>
      </c>
      <c r="AI60" s="79"/>
    </row>
    <row r="61" s="54" customFormat="1" ht="15" customHeight="1" spans="1:35">
      <c r="A61" s="74"/>
      <c r="B61" s="75"/>
      <c r="C61" s="75"/>
      <c r="D61" s="76"/>
      <c r="E61" s="80"/>
      <c r="F61" s="77"/>
      <c r="G61" s="81"/>
      <c r="H61" s="79"/>
      <c r="J61" s="74"/>
      <c r="K61" s="75"/>
      <c r="L61" s="75"/>
      <c r="M61" s="80"/>
      <c r="N61" s="80"/>
      <c r="O61" s="83"/>
      <c r="P61" s="84"/>
      <c r="Q61" s="91" t="s">
        <v>32</v>
      </c>
      <c r="R61" s="77">
        <f>M60-R60</f>
        <v>92</v>
      </c>
      <c r="S61" s="77">
        <f>P60-S60</f>
        <v>32580</v>
      </c>
      <c r="T61" s="92">
        <f t="shared" si="2"/>
        <v>354.130434782609</v>
      </c>
      <c r="U61" s="79"/>
      <c r="V61" s="93"/>
      <c r="W61" s="89"/>
      <c r="X61" s="74"/>
      <c r="Y61" s="96"/>
      <c r="Z61" s="96"/>
      <c r="AA61" s="80"/>
      <c r="AB61" s="80"/>
      <c r="AC61" s="83"/>
      <c r="AD61" s="84"/>
      <c r="AE61" s="91" t="s">
        <v>32</v>
      </c>
      <c r="AF61" s="77">
        <f>AA60-AF60</f>
        <v>93</v>
      </c>
      <c r="AG61" s="77">
        <f>AD60-AG60</f>
        <v>32580</v>
      </c>
      <c r="AH61" s="92">
        <f t="shared" si="4"/>
        <v>350.322580645161</v>
      </c>
      <c r="AI61" s="79"/>
    </row>
    <row r="62" s="54" customFormat="1" ht="15" customHeight="1" spans="1:35">
      <c r="A62" s="74">
        <v>29</v>
      </c>
      <c r="B62" s="75" t="s">
        <v>136</v>
      </c>
      <c r="C62" s="75" t="s">
        <v>64</v>
      </c>
      <c r="D62" s="76" t="s">
        <v>26</v>
      </c>
      <c r="E62" s="80">
        <v>3</v>
      </c>
      <c r="F62" s="77">
        <v>12000</v>
      </c>
      <c r="G62" s="81">
        <f t="shared" ref="G62:G66" si="63">F62*E62</f>
        <v>36000</v>
      </c>
      <c r="H62" s="79"/>
      <c r="J62" s="74">
        <v>29</v>
      </c>
      <c r="K62" s="75" t="s">
        <v>56</v>
      </c>
      <c r="L62" s="75" t="s">
        <v>64</v>
      </c>
      <c r="M62" s="80">
        <v>143</v>
      </c>
      <c r="N62" s="80">
        <v>3</v>
      </c>
      <c r="O62" s="83">
        <v>13800</v>
      </c>
      <c r="P62" s="84">
        <f t="shared" si="62"/>
        <v>41400</v>
      </c>
      <c r="Q62" s="91" t="s">
        <v>28</v>
      </c>
      <c r="R62" s="77">
        <v>49</v>
      </c>
      <c r="S62" s="77">
        <v>8820</v>
      </c>
      <c r="T62" s="92">
        <f t="shared" si="2"/>
        <v>180</v>
      </c>
      <c r="U62" s="79"/>
      <c r="V62" s="93"/>
      <c r="W62" s="95"/>
      <c r="X62" s="74">
        <v>29</v>
      </c>
      <c r="Y62" s="96" t="s">
        <v>24</v>
      </c>
      <c r="Z62" s="96" t="s">
        <v>73</v>
      </c>
      <c r="AA62" s="80">
        <v>138</v>
      </c>
      <c r="AB62" s="80">
        <v>3</v>
      </c>
      <c r="AC62" s="83">
        <v>13800</v>
      </c>
      <c r="AD62" s="84">
        <f>AC62*AB62</f>
        <v>41400</v>
      </c>
      <c r="AE62" s="91" t="s">
        <v>28</v>
      </c>
      <c r="AF62" s="77">
        <v>49</v>
      </c>
      <c r="AG62" s="77">
        <v>8820</v>
      </c>
      <c r="AH62" s="92">
        <f t="shared" ref="AH62:AH81" si="64">AG62/AF62</f>
        <v>180</v>
      </c>
      <c r="AI62" s="79"/>
    </row>
    <row r="63" s="54" customFormat="1" ht="15" customHeight="1" spans="1:35">
      <c r="A63" s="74"/>
      <c r="B63" s="75"/>
      <c r="C63" s="75"/>
      <c r="D63" s="76"/>
      <c r="E63" s="80"/>
      <c r="F63" s="77"/>
      <c r="G63" s="81"/>
      <c r="H63" s="79"/>
      <c r="J63" s="74"/>
      <c r="K63" s="75"/>
      <c r="L63" s="75"/>
      <c r="M63" s="80"/>
      <c r="N63" s="80"/>
      <c r="O63" s="83"/>
      <c r="P63" s="84"/>
      <c r="Q63" s="91" t="s">
        <v>32</v>
      </c>
      <c r="R63" s="77">
        <f t="shared" ref="R61:R65" si="65">M62-R62</f>
        <v>94</v>
      </c>
      <c r="S63" s="77">
        <f t="shared" ref="S61:S65" si="66">P62-S62</f>
        <v>32580</v>
      </c>
      <c r="T63" s="92">
        <f t="shared" si="2"/>
        <v>346.595744680851</v>
      </c>
      <c r="U63" s="79"/>
      <c r="V63" s="93"/>
      <c r="W63" s="89"/>
      <c r="X63" s="74"/>
      <c r="Y63" s="96"/>
      <c r="Z63" s="96"/>
      <c r="AA63" s="80"/>
      <c r="AB63" s="80"/>
      <c r="AC63" s="83"/>
      <c r="AD63" s="84"/>
      <c r="AE63" s="91" t="s">
        <v>32</v>
      </c>
      <c r="AF63" s="77">
        <f>AA62-AF62</f>
        <v>89</v>
      </c>
      <c r="AG63" s="77">
        <f>AD62-AG62</f>
        <v>32580</v>
      </c>
      <c r="AH63" s="92">
        <f t="shared" si="64"/>
        <v>366.067415730337</v>
      </c>
      <c r="AI63" s="79"/>
    </row>
    <row r="64" s="54" customFormat="1" ht="15" customHeight="1" spans="1:35">
      <c r="A64" s="74">
        <v>30</v>
      </c>
      <c r="B64" s="75" t="s">
        <v>67</v>
      </c>
      <c r="C64" s="75" t="s">
        <v>64</v>
      </c>
      <c r="D64" s="76" t="s">
        <v>26</v>
      </c>
      <c r="E64" s="80">
        <v>3</v>
      </c>
      <c r="F64" s="77">
        <v>12000</v>
      </c>
      <c r="G64" s="81">
        <f t="shared" si="63"/>
        <v>36000</v>
      </c>
      <c r="H64" s="79"/>
      <c r="J64" s="74">
        <v>30</v>
      </c>
      <c r="K64" s="75" t="s">
        <v>35</v>
      </c>
      <c r="L64" s="75" t="s">
        <v>70</v>
      </c>
      <c r="M64" s="80">
        <v>143</v>
      </c>
      <c r="N64" s="80">
        <v>3</v>
      </c>
      <c r="O64" s="83">
        <v>13800</v>
      </c>
      <c r="P64" s="84">
        <f t="shared" si="62"/>
        <v>41400</v>
      </c>
      <c r="Q64" s="91" t="s">
        <v>28</v>
      </c>
      <c r="R64" s="77">
        <v>49</v>
      </c>
      <c r="S64" s="77">
        <v>8820</v>
      </c>
      <c r="T64" s="92">
        <f t="shared" si="2"/>
        <v>180</v>
      </c>
      <c r="U64" s="79"/>
      <c r="V64" s="93"/>
      <c r="W64" s="95"/>
      <c r="X64" s="74">
        <v>30</v>
      </c>
      <c r="Y64" s="96" t="s">
        <v>48</v>
      </c>
      <c r="Z64" s="96" t="s">
        <v>73</v>
      </c>
      <c r="AA64" s="80">
        <v>139</v>
      </c>
      <c r="AB64" s="80">
        <v>3</v>
      </c>
      <c r="AC64" s="83">
        <v>13800</v>
      </c>
      <c r="AD64" s="84">
        <f>AC64*AB64</f>
        <v>41400</v>
      </c>
      <c r="AE64" s="91" t="s">
        <v>28</v>
      </c>
      <c r="AF64" s="77">
        <v>49</v>
      </c>
      <c r="AG64" s="77">
        <v>8820</v>
      </c>
      <c r="AH64" s="92">
        <f t="shared" si="64"/>
        <v>180</v>
      </c>
      <c r="AI64" s="79"/>
    </row>
    <row r="65" s="54" customFormat="1" ht="15" customHeight="1" spans="1:35">
      <c r="A65" s="74"/>
      <c r="B65" s="75"/>
      <c r="C65" s="75"/>
      <c r="D65" s="76"/>
      <c r="E65" s="80"/>
      <c r="F65" s="77"/>
      <c r="G65" s="81"/>
      <c r="H65" s="79"/>
      <c r="J65" s="74"/>
      <c r="K65" s="75"/>
      <c r="L65" s="75"/>
      <c r="M65" s="80"/>
      <c r="N65" s="80"/>
      <c r="O65" s="83"/>
      <c r="P65" s="84"/>
      <c r="Q65" s="91" t="s">
        <v>32</v>
      </c>
      <c r="R65" s="77">
        <f t="shared" si="65"/>
        <v>94</v>
      </c>
      <c r="S65" s="77">
        <f t="shared" si="66"/>
        <v>32580</v>
      </c>
      <c r="T65" s="92">
        <f t="shared" si="2"/>
        <v>346.595744680851</v>
      </c>
      <c r="U65" s="79"/>
      <c r="V65" s="93"/>
      <c r="W65" s="89"/>
      <c r="X65" s="74"/>
      <c r="Y65" s="96"/>
      <c r="Z65" s="96"/>
      <c r="AA65" s="80"/>
      <c r="AB65" s="80"/>
      <c r="AC65" s="83"/>
      <c r="AD65" s="84"/>
      <c r="AE65" s="91" t="s">
        <v>32</v>
      </c>
      <c r="AF65" s="77">
        <f>AA64-AF64</f>
        <v>90</v>
      </c>
      <c r="AG65" s="77">
        <f>AD64-AG64</f>
        <v>32580</v>
      </c>
      <c r="AH65" s="92">
        <f t="shared" si="64"/>
        <v>362</v>
      </c>
      <c r="AI65" s="79"/>
    </row>
    <row r="66" s="54" customFormat="1" ht="15" customHeight="1" spans="1:35">
      <c r="A66" s="74">
        <v>31</v>
      </c>
      <c r="B66" s="75" t="s">
        <v>35</v>
      </c>
      <c r="C66" s="75" t="s">
        <v>70</v>
      </c>
      <c r="D66" s="76" t="s">
        <v>26</v>
      </c>
      <c r="E66" s="80">
        <v>3</v>
      </c>
      <c r="F66" s="77">
        <v>12000</v>
      </c>
      <c r="G66" s="81">
        <f t="shared" si="63"/>
        <v>36000</v>
      </c>
      <c r="H66" s="79"/>
      <c r="J66" s="74">
        <v>31</v>
      </c>
      <c r="K66" s="75" t="s">
        <v>46</v>
      </c>
      <c r="L66" s="75" t="s">
        <v>70</v>
      </c>
      <c r="M66" s="80">
        <v>140</v>
      </c>
      <c r="N66" s="80">
        <v>3</v>
      </c>
      <c r="O66" s="83">
        <v>13800</v>
      </c>
      <c r="P66" s="84">
        <f t="shared" ref="P66:P70" si="67">O66*N66</f>
        <v>41400</v>
      </c>
      <c r="Q66" s="91" t="s">
        <v>28</v>
      </c>
      <c r="R66" s="77">
        <v>49</v>
      </c>
      <c r="S66" s="77">
        <v>8820</v>
      </c>
      <c r="T66" s="92">
        <f t="shared" si="2"/>
        <v>180</v>
      </c>
      <c r="U66" s="79"/>
      <c r="V66" s="93"/>
      <c r="W66" s="95"/>
      <c r="X66" s="74">
        <v>31</v>
      </c>
      <c r="Y66" s="96" t="s">
        <v>33</v>
      </c>
      <c r="Z66" s="96" t="s">
        <v>73</v>
      </c>
      <c r="AA66" s="80">
        <v>137</v>
      </c>
      <c r="AB66" s="80">
        <v>3</v>
      </c>
      <c r="AC66" s="83">
        <v>13800</v>
      </c>
      <c r="AD66" s="84">
        <f>AC66*AB66</f>
        <v>41400</v>
      </c>
      <c r="AE66" s="91" t="s">
        <v>28</v>
      </c>
      <c r="AF66" s="77">
        <v>49</v>
      </c>
      <c r="AG66" s="77">
        <v>8820</v>
      </c>
      <c r="AH66" s="92">
        <f t="shared" si="64"/>
        <v>180</v>
      </c>
      <c r="AI66" s="79"/>
    </row>
    <row r="67" s="54" customFormat="1" ht="15" customHeight="1" spans="1:35">
      <c r="A67" s="74"/>
      <c r="B67" s="75"/>
      <c r="C67" s="75"/>
      <c r="D67" s="76"/>
      <c r="E67" s="80"/>
      <c r="F67" s="77"/>
      <c r="G67" s="81"/>
      <c r="H67" s="79"/>
      <c r="J67" s="74"/>
      <c r="K67" s="75"/>
      <c r="L67" s="75"/>
      <c r="M67" s="80"/>
      <c r="N67" s="80"/>
      <c r="O67" s="83"/>
      <c r="P67" s="84"/>
      <c r="Q67" s="91" t="s">
        <v>32</v>
      </c>
      <c r="R67" s="77">
        <f t="shared" ref="R67:R71" si="68">M66-R66</f>
        <v>91</v>
      </c>
      <c r="S67" s="77">
        <f t="shared" ref="S67:S71" si="69">P66-S66</f>
        <v>32580</v>
      </c>
      <c r="T67" s="92">
        <f t="shared" si="2"/>
        <v>358.021978021978</v>
      </c>
      <c r="U67" s="79"/>
      <c r="V67" s="93"/>
      <c r="W67" s="89"/>
      <c r="X67" s="74"/>
      <c r="Y67" s="96"/>
      <c r="Z67" s="96"/>
      <c r="AA67" s="80"/>
      <c r="AB67" s="80"/>
      <c r="AC67" s="83"/>
      <c r="AD67" s="84"/>
      <c r="AE67" s="91" t="s">
        <v>32</v>
      </c>
      <c r="AF67" s="77">
        <f>AA66-AF66</f>
        <v>88</v>
      </c>
      <c r="AG67" s="77">
        <f t="shared" ref="AG67:AG71" si="70">AD66-AG66</f>
        <v>32580</v>
      </c>
      <c r="AH67" s="92">
        <f t="shared" si="64"/>
        <v>370.227272727273</v>
      </c>
      <c r="AI67" s="79"/>
    </row>
    <row r="68" s="54" customFormat="1" ht="15" customHeight="1" spans="1:35">
      <c r="A68" s="74">
        <v>32</v>
      </c>
      <c r="B68" s="75" t="s">
        <v>46</v>
      </c>
      <c r="C68" s="75" t="s">
        <v>70</v>
      </c>
      <c r="D68" s="76" t="s">
        <v>26</v>
      </c>
      <c r="E68" s="80">
        <v>3</v>
      </c>
      <c r="F68" s="77">
        <v>12000</v>
      </c>
      <c r="G68" s="81">
        <f t="shared" ref="G68:G72" si="71">F68*E68</f>
        <v>36000</v>
      </c>
      <c r="H68" s="79"/>
      <c r="J68" s="74">
        <v>32</v>
      </c>
      <c r="K68" s="75" t="s">
        <v>39</v>
      </c>
      <c r="L68" s="75" t="s">
        <v>70</v>
      </c>
      <c r="M68" s="80">
        <v>143</v>
      </c>
      <c r="N68" s="80">
        <v>3</v>
      </c>
      <c r="O68" s="83">
        <v>12800</v>
      </c>
      <c r="P68" s="84">
        <f t="shared" si="67"/>
        <v>38400</v>
      </c>
      <c r="Q68" s="91" t="s">
        <v>28</v>
      </c>
      <c r="R68" s="77">
        <v>49</v>
      </c>
      <c r="S68" s="77">
        <v>8820</v>
      </c>
      <c r="T68" s="92">
        <f t="shared" si="2"/>
        <v>180</v>
      </c>
      <c r="U68" s="79"/>
      <c r="V68" s="93"/>
      <c r="W68" s="95"/>
      <c r="X68" s="74">
        <v>32</v>
      </c>
      <c r="Y68" s="96" t="s">
        <v>37</v>
      </c>
      <c r="Z68" s="96" t="s">
        <v>73</v>
      </c>
      <c r="AA68" s="80">
        <v>137</v>
      </c>
      <c r="AB68" s="80">
        <v>3</v>
      </c>
      <c r="AC68" s="83">
        <v>13800</v>
      </c>
      <c r="AD68" s="84">
        <f>AC68*AB68</f>
        <v>41400</v>
      </c>
      <c r="AE68" s="91" t="s">
        <v>28</v>
      </c>
      <c r="AF68" s="77">
        <v>49</v>
      </c>
      <c r="AG68" s="77">
        <v>8820</v>
      </c>
      <c r="AH68" s="92">
        <f t="shared" si="64"/>
        <v>180</v>
      </c>
      <c r="AI68" s="79"/>
    </row>
    <row r="69" s="54" customFormat="1" ht="15" customHeight="1" spans="1:35">
      <c r="A69" s="74"/>
      <c r="B69" s="75"/>
      <c r="C69" s="75"/>
      <c r="D69" s="76"/>
      <c r="E69" s="80"/>
      <c r="F69" s="77"/>
      <c r="G69" s="81"/>
      <c r="H69" s="79"/>
      <c r="J69" s="74"/>
      <c r="K69" s="75"/>
      <c r="L69" s="75"/>
      <c r="M69" s="80"/>
      <c r="N69" s="80"/>
      <c r="O69" s="83"/>
      <c r="P69" s="84"/>
      <c r="Q69" s="91" t="s">
        <v>32</v>
      </c>
      <c r="R69" s="77">
        <f t="shared" si="68"/>
        <v>94</v>
      </c>
      <c r="S69" s="77">
        <f t="shared" si="69"/>
        <v>29580</v>
      </c>
      <c r="T69" s="92">
        <f t="shared" si="2"/>
        <v>314.68085106383</v>
      </c>
      <c r="U69" s="79"/>
      <c r="V69" s="93"/>
      <c r="W69" s="89"/>
      <c r="X69" s="74"/>
      <c r="Y69" s="96"/>
      <c r="Z69" s="96"/>
      <c r="AA69" s="80"/>
      <c r="AB69" s="80"/>
      <c r="AC69" s="83"/>
      <c r="AD69" s="84"/>
      <c r="AE69" s="91" t="s">
        <v>32</v>
      </c>
      <c r="AF69" s="77">
        <f>AA68-AF68</f>
        <v>88</v>
      </c>
      <c r="AG69" s="77">
        <f t="shared" si="70"/>
        <v>32580</v>
      </c>
      <c r="AH69" s="92">
        <f t="shared" si="64"/>
        <v>370.227272727273</v>
      </c>
      <c r="AI69" s="79"/>
    </row>
    <row r="70" s="54" customFormat="1" ht="15" customHeight="1" spans="1:35">
      <c r="A70" s="74">
        <v>33</v>
      </c>
      <c r="B70" s="75" t="s">
        <v>39</v>
      </c>
      <c r="C70" s="75" t="s">
        <v>70</v>
      </c>
      <c r="D70" s="76" t="s">
        <v>26</v>
      </c>
      <c r="E70" s="80">
        <v>3</v>
      </c>
      <c r="F70" s="77">
        <v>11300</v>
      </c>
      <c r="G70" s="81">
        <f t="shared" si="71"/>
        <v>33900</v>
      </c>
      <c r="H70" s="79"/>
      <c r="J70" s="74">
        <v>33</v>
      </c>
      <c r="K70" s="75" t="s">
        <v>58</v>
      </c>
      <c r="L70" s="75" t="s">
        <v>70</v>
      </c>
      <c r="M70" s="80">
        <v>143</v>
      </c>
      <c r="N70" s="80">
        <v>3</v>
      </c>
      <c r="O70" s="83">
        <v>13800</v>
      </c>
      <c r="P70" s="84">
        <f t="shared" si="67"/>
        <v>41400</v>
      </c>
      <c r="Q70" s="91" t="s">
        <v>28</v>
      </c>
      <c r="R70" s="77">
        <v>49</v>
      </c>
      <c r="S70" s="77">
        <v>8820</v>
      </c>
      <c r="T70" s="92">
        <f t="shared" ref="T70:T91" si="72">S70/R70</f>
        <v>180</v>
      </c>
      <c r="U70" s="79"/>
      <c r="V70" s="93"/>
      <c r="W70" s="95"/>
      <c r="X70" s="74">
        <v>33</v>
      </c>
      <c r="Y70" s="96" t="s">
        <v>137</v>
      </c>
      <c r="Z70" s="96" t="s">
        <v>62</v>
      </c>
      <c r="AA70" s="80">
        <v>135</v>
      </c>
      <c r="AB70" s="80">
        <v>3</v>
      </c>
      <c r="AC70" s="83">
        <v>9800</v>
      </c>
      <c r="AD70" s="84">
        <f>AC70*AB70</f>
        <v>29400</v>
      </c>
      <c r="AE70" s="91" t="s">
        <v>31</v>
      </c>
      <c r="AF70" s="77">
        <v>49</v>
      </c>
      <c r="AG70" s="77">
        <v>8820</v>
      </c>
      <c r="AH70" s="92">
        <f t="shared" si="64"/>
        <v>180</v>
      </c>
      <c r="AI70" s="79"/>
    </row>
    <row r="71" s="54" customFormat="1" ht="15" customHeight="1" spans="1:35">
      <c r="A71" s="74"/>
      <c r="B71" s="75"/>
      <c r="C71" s="75"/>
      <c r="D71" s="76"/>
      <c r="E71" s="80"/>
      <c r="F71" s="77"/>
      <c r="G71" s="81"/>
      <c r="H71" s="79"/>
      <c r="J71" s="74"/>
      <c r="K71" s="75"/>
      <c r="L71" s="75"/>
      <c r="M71" s="80"/>
      <c r="N71" s="80"/>
      <c r="O71" s="83"/>
      <c r="P71" s="84"/>
      <c r="Q71" s="91" t="s">
        <v>32</v>
      </c>
      <c r="R71" s="77">
        <f t="shared" si="68"/>
        <v>94</v>
      </c>
      <c r="S71" s="77">
        <f t="shared" si="69"/>
        <v>32580</v>
      </c>
      <c r="T71" s="92">
        <f t="shared" si="72"/>
        <v>346.595744680851</v>
      </c>
      <c r="U71" s="79"/>
      <c r="V71" s="93"/>
      <c r="W71" s="89"/>
      <c r="X71" s="74"/>
      <c r="Y71" s="96"/>
      <c r="Z71" s="96"/>
      <c r="AA71" s="80"/>
      <c r="AB71" s="80"/>
      <c r="AC71" s="83"/>
      <c r="AD71" s="84"/>
      <c r="AE71" s="91" t="s">
        <v>32</v>
      </c>
      <c r="AF71" s="77">
        <v>86</v>
      </c>
      <c r="AG71" s="77">
        <f t="shared" si="70"/>
        <v>20580</v>
      </c>
      <c r="AH71" s="92">
        <f t="shared" si="64"/>
        <v>239.302325581395</v>
      </c>
      <c r="AI71" s="79"/>
    </row>
    <row r="72" s="54" customFormat="1" ht="15" customHeight="1" spans="1:35">
      <c r="A72" s="74">
        <v>34</v>
      </c>
      <c r="B72" s="75" t="s">
        <v>58</v>
      </c>
      <c r="C72" s="75" t="s">
        <v>70</v>
      </c>
      <c r="D72" s="76" t="s">
        <v>26</v>
      </c>
      <c r="E72" s="80">
        <v>3</v>
      </c>
      <c r="F72" s="77">
        <v>12000</v>
      </c>
      <c r="G72" s="81">
        <f t="shared" si="71"/>
        <v>36000</v>
      </c>
      <c r="H72" s="79"/>
      <c r="J72" s="74">
        <v>34</v>
      </c>
      <c r="K72" s="75" t="s">
        <v>52</v>
      </c>
      <c r="L72" s="75" t="s">
        <v>70</v>
      </c>
      <c r="M72" s="80">
        <v>144</v>
      </c>
      <c r="N72" s="80">
        <v>3</v>
      </c>
      <c r="O72" s="83">
        <v>13800</v>
      </c>
      <c r="P72" s="84">
        <f t="shared" ref="P72:P76" si="73">O72*N72</f>
        <v>41400</v>
      </c>
      <c r="Q72" s="91" t="s">
        <v>28</v>
      </c>
      <c r="R72" s="77">
        <v>49</v>
      </c>
      <c r="S72" s="77">
        <v>8820</v>
      </c>
      <c r="T72" s="92">
        <f t="shared" si="72"/>
        <v>180</v>
      </c>
      <c r="U72" s="79"/>
      <c r="V72" s="93"/>
      <c r="W72" s="95"/>
      <c r="X72" s="74">
        <v>34</v>
      </c>
      <c r="Y72" s="96" t="s">
        <v>84</v>
      </c>
      <c r="Z72" s="96" t="s">
        <v>62</v>
      </c>
      <c r="AA72" s="80">
        <v>141</v>
      </c>
      <c r="AB72" s="80">
        <v>3</v>
      </c>
      <c r="AC72" s="83">
        <v>10800</v>
      </c>
      <c r="AD72" s="84">
        <f>AC72*AB72</f>
        <v>32400</v>
      </c>
      <c r="AE72" s="91" t="s">
        <v>28</v>
      </c>
      <c r="AF72" s="77">
        <v>49</v>
      </c>
      <c r="AG72" s="77">
        <v>8820</v>
      </c>
      <c r="AH72" s="92">
        <f t="shared" si="64"/>
        <v>180</v>
      </c>
      <c r="AI72" s="79"/>
    </row>
    <row r="73" s="54" customFormat="1" ht="15" customHeight="1" spans="1:35">
      <c r="A73" s="74"/>
      <c r="B73" s="75"/>
      <c r="C73" s="75"/>
      <c r="D73" s="76"/>
      <c r="E73" s="80"/>
      <c r="F73" s="77"/>
      <c r="G73" s="81"/>
      <c r="H73" s="79"/>
      <c r="J73" s="74"/>
      <c r="K73" s="75"/>
      <c r="L73" s="75"/>
      <c r="M73" s="80"/>
      <c r="N73" s="80"/>
      <c r="O73" s="83"/>
      <c r="P73" s="84"/>
      <c r="Q73" s="91" t="s">
        <v>32</v>
      </c>
      <c r="R73" s="77">
        <f t="shared" ref="R73:R77" si="74">M72-R72</f>
        <v>95</v>
      </c>
      <c r="S73" s="77">
        <f t="shared" ref="S73:S77" si="75">P72-S72</f>
        <v>32580</v>
      </c>
      <c r="T73" s="92">
        <f t="shared" si="72"/>
        <v>342.947368421053</v>
      </c>
      <c r="U73" s="79"/>
      <c r="V73" s="93"/>
      <c r="W73" s="89"/>
      <c r="X73" s="74"/>
      <c r="Y73" s="96"/>
      <c r="Z73" s="96"/>
      <c r="AA73" s="80"/>
      <c r="AB73" s="80"/>
      <c r="AC73" s="83"/>
      <c r="AD73" s="84"/>
      <c r="AE73" s="91" t="s">
        <v>32</v>
      </c>
      <c r="AF73" s="77">
        <f t="shared" ref="AF73:AF77" si="76">AA72-AF72</f>
        <v>92</v>
      </c>
      <c r="AG73" s="77">
        <f t="shared" ref="AG73:AG77" si="77">AD72-AG72</f>
        <v>23580</v>
      </c>
      <c r="AH73" s="92">
        <f t="shared" si="64"/>
        <v>256.304347826087</v>
      </c>
      <c r="AI73" s="79"/>
    </row>
    <row r="74" s="54" customFormat="1" ht="15" customHeight="1" spans="1:35">
      <c r="A74" s="74">
        <v>35</v>
      </c>
      <c r="B74" s="75" t="s">
        <v>52</v>
      </c>
      <c r="C74" s="75" t="s">
        <v>70</v>
      </c>
      <c r="D74" s="76" t="s">
        <v>26</v>
      </c>
      <c r="E74" s="80">
        <v>3</v>
      </c>
      <c r="F74" s="77">
        <v>12000</v>
      </c>
      <c r="G74" s="81">
        <f>F74*E74</f>
        <v>36000</v>
      </c>
      <c r="H74" s="79"/>
      <c r="J74" s="74">
        <v>35</v>
      </c>
      <c r="K74" s="75" t="s">
        <v>138</v>
      </c>
      <c r="L74" s="75" t="s">
        <v>73</v>
      </c>
      <c r="M74" s="80">
        <v>140</v>
      </c>
      <c r="N74" s="80">
        <v>3</v>
      </c>
      <c r="O74" s="83">
        <v>13800</v>
      </c>
      <c r="P74" s="84">
        <f t="shared" si="73"/>
        <v>41400</v>
      </c>
      <c r="Q74" s="91" t="s">
        <v>28</v>
      </c>
      <c r="R74" s="77">
        <v>49</v>
      </c>
      <c r="S74" s="77">
        <v>8820</v>
      </c>
      <c r="T74" s="92">
        <f t="shared" si="72"/>
        <v>180</v>
      </c>
      <c r="U74" s="79"/>
      <c r="V74" s="93"/>
      <c r="W74" s="95"/>
      <c r="X74" s="74">
        <v>35</v>
      </c>
      <c r="Y74" s="96" t="s">
        <v>24</v>
      </c>
      <c r="Z74" s="96" t="s">
        <v>139</v>
      </c>
      <c r="AA74" s="76">
        <v>135</v>
      </c>
      <c r="AB74" s="80">
        <v>3</v>
      </c>
      <c r="AC74" s="83">
        <v>12800</v>
      </c>
      <c r="AD74" s="84">
        <f>AC74*AB74</f>
        <v>38400</v>
      </c>
      <c r="AE74" s="91" t="s">
        <v>28</v>
      </c>
      <c r="AF74" s="77">
        <v>49</v>
      </c>
      <c r="AG74" s="77">
        <v>8820</v>
      </c>
      <c r="AH74" s="92">
        <f t="shared" si="64"/>
        <v>180</v>
      </c>
      <c r="AI74" s="79"/>
    </row>
    <row r="75" s="54" customFormat="1" ht="15" customHeight="1" spans="1:35">
      <c r="A75" s="74"/>
      <c r="B75" s="75"/>
      <c r="C75" s="75"/>
      <c r="D75" s="76"/>
      <c r="E75" s="80"/>
      <c r="F75" s="77"/>
      <c r="G75" s="81"/>
      <c r="H75" s="79"/>
      <c r="J75" s="74"/>
      <c r="K75" s="75"/>
      <c r="L75" s="75"/>
      <c r="M75" s="80"/>
      <c r="N75" s="80"/>
      <c r="O75" s="83"/>
      <c r="P75" s="84"/>
      <c r="Q75" s="91" t="s">
        <v>32</v>
      </c>
      <c r="R75" s="77">
        <f t="shared" si="74"/>
        <v>91</v>
      </c>
      <c r="S75" s="77">
        <f t="shared" si="75"/>
        <v>32580</v>
      </c>
      <c r="T75" s="92">
        <f t="shared" si="72"/>
        <v>358.021978021978</v>
      </c>
      <c r="U75" s="79"/>
      <c r="V75" s="93"/>
      <c r="W75" s="89"/>
      <c r="X75" s="74"/>
      <c r="Y75" s="96"/>
      <c r="Z75" s="96"/>
      <c r="AA75" s="76"/>
      <c r="AB75" s="80"/>
      <c r="AC75" s="83"/>
      <c r="AD75" s="84"/>
      <c r="AE75" s="91" t="s">
        <v>32</v>
      </c>
      <c r="AF75" s="77">
        <f t="shared" si="76"/>
        <v>86</v>
      </c>
      <c r="AG75" s="77">
        <f t="shared" si="77"/>
        <v>29580</v>
      </c>
      <c r="AH75" s="92">
        <f t="shared" si="64"/>
        <v>343.953488372093</v>
      </c>
      <c r="AI75" s="79"/>
    </row>
    <row r="76" s="54" customFormat="1" ht="15" customHeight="1" spans="1:35">
      <c r="A76" s="74">
        <v>36</v>
      </c>
      <c r="B76" s="75" t="s">
        <v>140</v>
      </c>
      <c r="C76" s="75" t="s">
        <v>73</v>
      </c>
      <c r="D76" s="76" t="s">
        <v>26</v>
      </c>
      <c r="E76" s="80">
        <v>3</v>
      </c>
      <c r="F76" s="77">
        <v>12000</v>
      </c>
      <c r="G76" s="81">
        <f>F76*E76</f>
        <v>36000</v>
      </c>
      <c r="H76" s="79"/>
      <c r="J76" s="74">
        <v>36</v>
      </c>
      <c r="K76" s="75" t="s">
        <v>141</v>
      </c>
      <c r="L76" s="75" t="s">
        <v>73</v>
      </c>
      <c r="M76" s="80">
        <v>145</v>
      </c>
      <c r="N76" s="80">
        <v>3</v>
      </c>
      <c r="O76" s="83">
        <v>13800</v>
      </c>
      <c r="P76" s="84">
        <f t="shared" si="73"/>
        <v>41400</v>
      </c>
      <c r="Q76" s="91" t="s">
        <v>28</v>
      </c>
      <c r="R76" s="77">
        <v>49</v>
      </c>
      <c r="S76" s="77">
        <v>8820</v>
      </c>
      <c r="T76" s="92">
        <f t="shared" si="72"/>
        <v>180</v>
      </c>
      <c r="U76" s="79"/>
      <c r="V76" s="93"/>
      <c r="W76" s="95"/>
      <c r="X76" s="74">
        <v>36</v>
      </c>
      <c r="Y76" s="96" t="s">
        <v>51</v>
      </c>
      <c r="Z76" s="96" t="s">
        <v>139</v>
      </c>
      <c r="AA76" s="76">
        <v>145</v>
      </c>
      <c r="AB76" s="80">
        <v>3</v>
      </c>
      <c r="AC76" s="83">
        <v>13800</v>
      </c>
      <c r="AD76" s="84">
        <f>AC76*AB76</f>
        <v>41400</v>
      </c>
      <c r="AE76" s="91" t="s">
        <v>28</v>
      </c>
      <c r="AF76" s="77">
        <v>49</v>
      </c>
      <c r="AG76" s="77">
        <v>8820</v>
      </c>
      <c r="AH76" s="92">
        <f t="shared" si="64"/>
        <v>180</v>
      </c>
      <c r="AI76" s="79"/>
    </row>
    <row r="77" s="54" customFormat="1" ht="15" customHeight="1" spans="1:35">
      <c r="A77" s="74"/>
      <c r="B77" s="75"/>
      <c r="C77" s="75"/>
      <c r="D77" s="76"/>
      <c r="E77" s="80"/>
      <c r="F77" s="77"/>
      <c r="G77" s="81"/>
      <c r="H77" s="79"/>
      <c r="J77" s="74"/>
      <c r="K77" s="75"/>
      <c r="L77" s="75"/>
      <c r="M77" s="80"/>
      <c r="N77" s="80"/>
      <c r="O77" s="83"/>
      <c r="P77" s="84"/>
      <c r="Q77" s="91" t="s">
        <v>32</v>
      </c>
      <c r="R77" s="77">
        <f t="shared" si="74"/>
        <v>96</v>
      </c>
      <c r="S77" s="77">
        <f t="shared" si="75"/>
        <v>32580</v>
      </c>
      <c r="T77" s="92">
        <f t="shared" si="72"/>
        <v>339.375</v>
      </c>
      <c r="U77" s="79"/>
      <c r="V77" s="93"/>
      <c r="W77" s="89"/>
      <c r="X77" s="74"/>
      <c r="Y77" s="96"/>
      <c r="Z77" s="96"/>
      <c r="AA77" s="76"/>
      <c r="AB77" s="80"/>
      <c r="AC77" s="83"/>
      <c r="AD77" s="84"/>
      <c r="AE77" s="91" t="s">
        <v>32</v>
      </c>
      <c r="AF77" s="77">
        <f t="shared" si="76"/>
        <v>96</v>
      </c>
      <c r="AG77" s="77">
        <f t="shared" si="77"/>
        <v>32580</v>
      </c>
      <c r="AH77" s="92">
        <f t="shared" si="64"/>
        <v>339.375</v>
      </c>
      <c r="AI77" s="79"/>
    </row>
    <row r="78" s="54" customFormat="1" ht="15" customHeight="1" spans="1:35">
      <c r="A78" s="74">
        <v>37</v>
      </c>
      <c r="B78" s="75" t="s">
        <v>142</v>
      </c>
      <c r="C78" s="75" t="s">
        <v>73</v>
      </c>
      <c r="D78" s="76" t="s">
        <v>26</v>
      </c>
      <c r="E78" s="80">
        <v>3</v>
      </c>
      <c r="F78" s="77">
        <v>12000</v>
      </c>
      <c r="G78" s="81">
        <f>F78*E78</f>
        <v>36000</v>
      </c>
      <c r="H78" s="79"/>
      <c r="J78" s="74">
        <v>37</v>
      </c>
      <c r="K78" s="75" t="s">
        <v>48</v>
      </c>
      <c r="L78" s="75" t="s">
        <v>73</v>
      </c>
      <c r="M78" s="80">
        <v>140</v>
      </c>
      <c r="N78" s="80">
        <v>3</v>
      </c>
      <c r="O78" s="83">
        <v>13800</v>
      </c>
      <c r="P78" s="84">
        <f>O78*N78</f>
        <v>41400</v>
      </c>
      <c r="Q78" s="91" t="s">
        <v>28</v>
      </c>
      <c r="R78" s="77">
        <v>49</v>
      </c>
      <c r="S78" s="77">
        <v>8820</v>
      </c>
      <c r="T78" s="92">
        <f t="shared" si="72"/>
        <v>180</v>
      </c>
      <c r="U78" s="79"/>
      <c r="V78" s="93"/>
      <c r="W78" s="95"/>
      <c r="X78" s="74">
        <v>37</v>
      </c>
      <c r="Y78" s="96" t="s">
        <v>39</v>
      </c>
      <c r="Z78" s="96" t="s">
        <v>139</v>
      </c>
      <c r="AA78" s="76">
        <v>141.5</v>
      </c>
      <c r="AB78" s="80">
        <v>3</v>
      </c>
      <c r="AC78" s="83">
        <v>12800</v>
      </c>
      <c r="AD78" s="84">
        <f>AC78*AB78</f>
        <v>38400</v>
      </c>
      <c r="AE78" s="91" t="s">
        <v>28</v>
      </c>
      <c r="AF78" s="77">
        <v>49</v>
      </c>
      <c r="AG78" s="77">
        <v>8820</v>
      </c>
      <c r="AH78" s="92">
        <f t="shared" si="64"/>
        <v>180</v>
      </c>
      <c r="AI78" s="79"/>
    </row>
    <row r="79" s="54" customFormat="1" ht="15" customHeight="1" spans="1:35">
      <c r="A79" s="74"/>
      <c r="B79" s="75"/>
      <c r="C79" s="75"/>
      <c r="D79" s="76"/>
      <c r="E79" s="80"/>
      <c r="F79" s="77"/>
      <c r="G79" s="81"/>
      <c r="H79" s="79"/>
      <c r="J79" s="74"/>
      <c r="K79" s="75"/>
      <c r="L79" s="75"/>
      <c r="M79" s="80"/>
      <c r="N79" s="80"/>
      <c r="O79" s="83"/>
      <c r="P79" s="84"/>
      <c r="Q79" s="91" t="s">
        <v>32</v>
      </c>
      <c r="R79" s="77">
        <f>M78-R78</f>
        <v>91</v>
      </c>
      <c r="S79" s="77">
        <f>P78-S78</f>
        <v>32580</v>
      </c>
      <c r="T79" s="92">
        <f t="shared" si="72"/>
        <v>358.021978021978</v>
      </c>
      <c r="U79" s="79"/>
      <c r="V79" s="93"/>
      <c r="W79" s="89"/>
      <c r="X79" s="74"/>
      <c r="Y79" s="96"/>
      <c r="Z79" s="96"/>
      <c r="AA79" s="76"/>
      <c r="AB79" s="80"/>
      <c r="AC79" s="83"/>
      <c r="AD79" s="84"/>
      <c r="AE79" s="91" t="s">
        <v>32</v>
      </c>
      <c r="AF79" s="77">
        <f>AA78-AF78</f>
        <v>92.5</v>
      </c>
      <c r="AG79" s="77">
        <f>AD78-AG78</f>
        <v>29580</v>
      </c>
      <c r="AH79" s="92">
        <f t="shared" si="64"/>
        <v>319.783783783784</v>
      </c>
      <c r="AI79" s="79"/>
    </row>
    <row r="80" s="54" customFormat="1" ht="15" customHeight="1" spans="1:35">
      <c r="A80" s="74">
        <v>38</v>
      </c>
      <c r="B80" s="75" t="s">
        <v>143</v>
      </c>
      <c r="C80" s="75" t="s">
        <v>73</v>
      </c>
      <c r="D80" s="76" t="s">
        <v>26</v>
      </c>
      <c r="E80" s="80">
        <v>3</v>
      </c>
      <c r="F80" s="77">
        <v>12000</v>
      </c>
      <c r="G80" s="81">
        <f>F80*E80</f>
        <v>36000</v>
      </c>
      <c r="H80" s="79"/>
      <c r="J80" s="74">
        <v>38</v>
      </c>
      <c r="K80" s="75" t="s">
        <v>144</v>
      </c>
      <c r="L80" s="75" t="s">
        <v>73</v>
      </c>
      <c r="M80" s="80">
        <v>140</v>
      </c>
      <c r="N80" s="80">
        <v>3</v>
      </c>
      <c r="O80" s="83">
        <v>13800</v>
      </c>
      <c r="P80" s="84">
        <f>O80*N80</f>
        <v>41400</v>
      </c>
      <c r="Q80" s="91" t="s">
        <v>28</v>
      </c>
      <c r="R80" s="77">
        <v>49</v>
      </c>
      <c r="S80" s="77">
        <v>8820</v>
      </c>
      <c r="T80" s="92">
        <f t="shared" si="72"/>
        <v>180</v>
      </c>
      <c r="U80" s="79"/>
      <c r="V80" s="93"/>
      <c r="W80" s="95"/>
      <c r="X80" s="74">
        <v>38</v>
      </c>
      <c r="Y80" s="96" t="s">
        <v>37</v>
      </c>
      <c r="Z80" s="96" t="s">
        <v>139</v>
      </c>
      <c r="AA80" s="76">
        <v>144</v>
      </c>
      <c r="AB80" s="80">
        <v>3</v>
      </c>
      <c r="AC80" s="83">
        <v>12800</v>
      </c>
      <c r="AD80" s="84">
        <f>AC80*AB80</f>
        <v>38400</v>
      </c>
      <c r="AE80" s="91" t="s">
        <v>28</v>
      </c>
      <c r="AF80" s="77">
        <v>49</v>
      </c>
      <c r="AG80" s="77">
        <v>8820</v>
      </c>
      <c r="AH80" s="92">
        <f t="shared" si="64"/>
        <v>180</v>
      </c>
      <c r="AI80" s="79"/>
    </row>
    <row r="81" s="54" customFormat="1" ht="15" customHeight="1" spans="1:35">
      <c r="A81" s="74"/>
      <c r="B81" s="75"/>
      <c r="C81" s="75"/>
      <c r="D81" s="76"/>
      <c r="E81" s="80"/>
      <c r="F81" s="77"/>
      <c r="G81" s="81"/>
      <c r="H81" s="79"/>
      <c r="J81" s="74"/>
      <c r="K81" s="75"/>
      <c r="L81" s="75"/>
      <c r="M81" s="80"/>
      <c r="N81" s="80"/>
      <c r="O81" s="83"/>
      <c r="P81" s="84"/>
      <c r="Q81" s="91" t="s">
        <v>32</v>
      </c>
      <c r="R81" s="77">
        <f>M80-R80</f>
        <v>91</v>
      </c>
      <c r="S81" s="77">
        <f>P80-S80</f>
        <v>32580</v>
      </c>
      <c r="T81" s="92">
        <f t="shared" si="72"/>
        <v>358.021978021978</v>
      </c>
      <c r="U81" s="79"/>
      <c r="V81" s="93"/>
      <c r="W81" s="89"/>
      <c r="X81" s="74"/>
      <c r="Y81" s="96"/>
      <c r="Z81" s="96"/>
      <c r="AA81" s="76"/>
      <c r="AB81" s="80"/>
      <c r="AC81" s="83"/>
      <c r="AD81" s="84"/>
      <c r="AE81" s="91" t="s">
        <v>32</v>
      </c>
      <c r="AF81" s="77">
        <f>AA80-AF80</f>
        <v>95</v>
      </c>
      <c r="AG81" s="77">
        <f>AD80-AG80</f>
        <v>29580</v>
      </c>
      <c r="AH81" s="92">
        <f t="shared" si="64"/>
        <v>311.368421052632</v>
      </c>
      <c r="AI81" s="79"/>
    </row>
    <row r="82" s="54" customFormat="1" ht="15" customHeight="1" spans="1:35">
      <c r="A82" s="74">
        <v>39</v>
      </c>
      <c r="B82" s="75" t="s">
        <v>37</v>
      </c>
      <c r="C82" s="75" t="s">
        <v>73</v>
      </c>
      <c r="D82" s="76" t="s">
        <v>26</v>
      </c>
      <c r="E82" s="80">
        <v>3</v>
      </c>
      <c r="F82" s="77">
        <v>12000</v>
      </c>
      <c r="G82" s="81">
        <f>F82*E82</f>
        <v>36000</v>
      </c>
      <c r="H82" s="79"/>
      <c r="J82" s="74">
        <v>39</v>
      </c>
      <c r="K82" s="75" t="s">
        <v>145</v>
      </c>
      <c r="L82" s="75" t="s">
        <v>73</v>
      </c>
      <c r="M82" s="80">
        <v>142</v>
      </c>
      <c r="N82" s="80">
        <v>3</v>
      </c>
      <c r="O82" s="83">
        <v>13800</v>
      </c>
      <c r="P82" s="84">
        <f t="shared" ref="P82:P86" si="78">O82*N82</f>
        <v>41400</v>
      </c>
      <c r="Q82" s="91" t="s">
        <v>28</v>
      </c>
      <c r="R82" s="77">
        <v>49</v>
      </c>
      <c r="S82" s="77">
        <v>8820</v>
      </c>
      <c r="T82" s="92">
        <f t="shared" si="72"/>
        <v>180</v>
      </c>
      <c r="U82" s="79"/>
      <c r="V82" s="93"/>
      <c r="W82" s="95"/>
      <c r="AI82" s="111"/>
    </row>
    <row r="83" s="54" customFormat="1" ht="15" customHeight="1" spans="1:35">
      <c r="A83" s="74"/>
      <c r="B83" s="75"/>
      <c r="C83" s="75"/>
      <c r="D83" s="76"/>
      <c r="E83" s="80"/>
      <c r="F83" s="77"/>
      <c r="G83" s="81"/>
      <c r="H83" s="79"/>
      <c r="J83" s="74"/>
      <c r="K83" s="75"/>
      <c r="L83" s="75"/>
      <c r="M83" s="80"/>
      <c r="N83" s="80"/>
      <c r="O83" s="83"/>
      <c r="P83" s="84"/>
      <c r="Q83" s="91" t="s">
        <v>32</v>
      </c>
      <c r="R83" s="77">
        <f t="shared" ref="R83:R87" si="79">M82-R82</f>
        <v>93</v>
      </c>
      <c r="S83" s="77">
        <f t="shared" ref="S83:S87" si="80">P82-S82</f>
        <v>32580</v>
      </c>
      <c r="T83" s="92">
        <f t="shared" si="72"/>
        <v>350.322580645161</v>
      </c>
      <c r="U83" s="79"/>
      <c r="V83" s="93"/>
      <c r="W83" s="89"/>
      <c r="AI83" s="111"/>
    </row>
    <row r="84" s="54" customFormat="1" ht="15" customHeight="1" spans="1:35">
      <c r="A84" s="74">
        <v>40</v>
      </c>
      <c r="B84" s="75" t="s">
        <v>84</v>
      </c>
      <c r="C84" s="75" t="s">
        <v>62</v>
      </c>
      <c r="D84" s="76" t="s">
        <v>26</v>
      </c>
      <c r="E84" s="80">
        <v>3</v>
      </c>
      <c r="F84" s="77">
        <v>9000</v>
      </c>
      <c r="G84" s="81">
        <f>F84*E84</f>
        <v>27000</v>
      </c>
      <c r="H84" s="79"/>
      <c r="J84" s="74">
        <v>40</v>
      </c>
      <c r="K84" s="75" t="s">
        <v>37</v>
      </c>
      <c r="L84" s="75" t="s">
        <v>73</v>
      </c>
      <c r="M84" s="80">
        <v>142</v>
      </c>
      <c r="N84" s="80">
        <v>3</v>
      </c>
      <c r="O84" s="83">
        <v>13800</v>
      </c>
      <c r="P84" s="84">
        <f t="shared" si="78"/>
        <v>41400</v>
      </c>
      <c r="Q84" s="91" t="s">
        <v>28</v>
      </c>
      <c r="R84" s="77">
        <v>49</v>
      </c>
      <c r="S84" s="77">
        <v>8820</v>
      </c>
      <c r="T84" s="92">
        <f t="shared" si="72"/>
        <v>180</v>
      </c>
      <c r="U84" s="79"/>
      <c r="V84" s="93"/>
      <c r="W84" s="95"/>
      <c r="Y84" s="55"/>
      <c r="Z84" s="55"/>
      <c r="AI84" s="111"/>
    </row>
    <row r="85" s="54" customFormat="1" ht="15" customHeight="1" spans="1:35">
      <c r="A85" s="74"/>
      <c r="B85" s="75"/>
      <c r="C85" s="75"/>
      <c r="D85" s="76"/>
      <c r="E85" s="80"/>
      <c r="F85" s="77"/>
      <c r="G85" s="81"/>
      <c r="H85" s="79"/>
      <c r="J85" s="74"/>
      <c r="K85" s="75"/>
      <c r="L85" s="75"/>
      <c r="M85" s="80"/>
      <c r="N85" s="80"/>
      <c r="O85" s="83"/>
      <c r="P85" s="84"/>
      <c r="Q85" s="91" t="s">
        <v>32</v>
      </c>
      <c r="R85" s="77">
        <f t="shared" si="79"/>
        <v>93</v>
      </c>
      <c r="S85" s="77">
        <f t="shared" si="80"/>
        <v>32580</v>
      </c>
      <c r="T85" s="92">
        <f t="shared" si="72"/>
        <v>350.322580645161</v>
      </c>
      <c r="U85" s="79"/>
      <c r="V85" s="93"/>
      <c r="W85" s="89"/>
      <c r="Y85" s="55"/>
      <c r="Z85" s="55"/>
      <c r="AI85" s="111"/>
    </row>
    <row r="86" s="54" customFormat="1" ht="15" customHeight="1" spans="1:35">
      <c r="A86" s="74">
        <v>41</v>
      </c>
      <c r="B86" s="75" t="s">
        <v>146</v>
      </c>
      <c r="C86" s="75" t="s">
        <v>62</v>
      </c>
      <c r="D86" s="76" t="s">
        <v>26</v>
      </c>
      <c r="E86" s="80">
        <v>3</v>
      </c>
      <c r="F86" s="77">
        <v>8500</v>
      </c>
      <c r="G86" s="81">
        <f>F86*E86</f>
        <v>25500</v>
      </c>
      <c r="H86" s="79"/>
      <c r="J86" s="74">
        <v>41</v>
      </c>
      <c r="K86" s="75" t="s">
        <v>84</v>
      </c>
      <c r="L86" s="75" t="s">
        <v>62</v>
      </c>
      <c r="M86" s="80">
        <v>141</v>
      </c>
      <c r="N86" s="80">
        <v>3</v>
      </c>
      <c r="O86" s="83">
        <v>10800</v>
      </c>
      <c r="P86" s="84">
        <f t="shared" si="78"/>
        <v>32400</v>
      </c>
      <c r="Q86" s="91" t="s">
        <v>28</v>
      </c>
      <c r="R86" s="77">
        <v>49</v>
      </c>
      <c r="S86" s="77">
        <v>8820</v>
      </c>
      <c r="T86" s="92">
        <f t="shared" si="72"/>
        <v>180</v>
      </c>
      <c r="U86" s="79"/>
      <c r="V86" s="93"/>
      <c r="W86" s="95"/>
      <c r="Y86" s="55"/>
      <c r="Z86" s="55"/>
      <c r="AI86" s="111"/>
    </row>
    <row r="87" s="54" customFormat="1" ht="15" customHeight="1" spans="1:35">
      <c r="A87" s="74"/>
      <c r="B87" s="75"/>
      <c r="C87" s="75"/>
      <c r="D87" s="76"/>
      <c r="E87" s="80"/>
      <c r="F87" s="77"/>
      <c r="G87" s="81"/>
      <c r="H87" s="79"/>
      <c r="J87" s="74"/>
      <c r="K87" s="75"/>
      <c r="L87" s="75"/>
      <c r="M87" s="80"/>
      <c r="N87" s="80"/>
      <c r="O87" s="83"/>
      <c r="P87" s="84"/>
      <c r="Q87" s="91" t="s">
        <v>32</v>
      </c>
      <c r="R87" s="77">
        <f t="shared" si="79"/>
        <v>92</v>
      </c>
      <c r="S87" s="77">
        <f t="shared" si="80"/>
        <v>23580</v>
      </c>
      <c r="T87" s="92">
        <f t="shared" si="72"/>
        <v>256.304347826087</v>
      </c>
      <c r="U87" s="79"/>
      <c r="V87" s="93"/>
      <c r="W87" s="89"/>
      <c r="Y87" s="55"/>
      <c r="Z87" s="55"/>
      <c r="AI87" s="111"/>
    </row>
    <row r="88" s="54" customFormat="1" ht="15" customHeight="1" spans="1:35">
      <c r="A88" s="74">
        <v>42</v>
      </c>
      <c r="B88" s="75" t="s">
        <v>147</v>
      </c>
      <c r="C88" s="75" t="s">
        <v>62</v>
      </c>
      <c r="D88" s="76" t="s">
        <v>26</v>
      </c>
      <c r="E88" s="80">
        <v>3</v>
      </c>
      <c r="F88" s="77">
        <v>12000</v>
      </c>
      <c r="G88" s="81">
        <f>F88*E88</f>
        <v>36000</v>
      </c>
      <c r="H88" s="79"/>
      <c r="J88" s="74">
        <v>42</v>
      </c>
      <c r="K88" s="75" t="s">
        <v>146</v>
      </c>
      <c r="L88" s="75" t="s">
        <v>62</v>
      </c>
      <c r="M88" s="76">
        <v>135</v>
      </c>
      <c r="N88" s="80">
        <v>3</v>
      </c>
      <c r="O88" s="77">
        <v>9800</v>
      </c>
      <c r="P88" s="84">
        <f>O88*N88</f>
        <v>29400</v>
      </c>
      <c r="Q88" s="91" t="s">
        <v>28</v>
      </c>
      <c r="R88" s="77">
        <v>49</v>
      </c>
      <c r="S88" s="77">
        <v>8820</v>
      </c>
      <c r="T88" s="92">
        <f t="shared" si="72"/>
        <v>180</v>
      </c>
      <c r="U88" s="79"/>
      <c r="V88" s="93"/>
      <c r="W88" s="95"/>
      <c r="Y88" s="55"/>
      <c r="Z88" s="55"/>
      <c r="AI88" s="111"/>
    </row>
    <row r="89" s="55" customFormat="1" ht="15" customHeight="1" spans="1:35">
      <c r="A89" s="74"/>
      <c r="B89" s="75"/>
      <c r="C89" s="75"/>
      <c r="D89" s="76"/>
      <c r="E89" s="80"/>
      <c r="F89" s="77"/>
      <c r="G89" s="81"/>
      <c r="H89" s="79"/>
      <c r="J89" s="74"/>
      <c r="K89" s="75"/>
      <c r="L89" s="75"/>
      <c r="M89" s="76"/>
      <c r="N89" s="80"/>
      <c r="O89" s="77"/>
      <c r="P89" s="84"/>
      <c r="Q89" s="91" t="s">
        <v>32</v>
      </c>
      <c r="R89" s="77">
        <f>M88-R88</f>
        <v>86</v>
      </c>
      <c r="S89" s="77">
        <f>P88-S88</f>
        <v>20580</v>
      </c>
      <c r="T89" s="92">
        <f t="shared" si="72"/>
        <v>239.302325581395</v>
      </c>
      <c r="U89" s="79"/>
      <c r="V89" s="93"/>
      <c r="W89" s="89"/>
      <c r="AI89" s="111"/>
    </row>
    <row r="90" s="55" customFormat="1" ht="15" customHeight="1" spans="1:35">
      <c r="A90" s="98"/>
      <c r="B90" s="99"/>
      <c r="C90" s="99"/>
      <c r="D90" s="98"/>
      <c r="E90" s="56"/>
      <c r="F90" s="100"/>
      <c r="G90" s="101"/>
      <c r="H90" s="93"/>
      <c r="J90" s="74">
        <v>43</v>
      </c>
      <c r="K90" s="75" t="s">
        <v>147</v>
      </c>
      <c r="L90" s="75" t="s">
        <v>62</v>
      </c>
      <c r="M90" s="76">
        <v>135</v>
      </c>
      <c r="N90" s="80">
        <v>3</v>
      </c>
      <c r="O90" s="77">
        <v>13800</v>
      </c>
      <c r="P90" s="84">
        <f>O90*N90</f>
        <v>41400</v>
      </c>
      <c r="Q90" s="91" t="s">
        <v>28</v>
      </c>
      <c r="R90" s="77">
        <v>49</v>
      </c>
      <c r="S90" s="77">
        <v>8820</v>
      </c>
      <c r="T90" s="92">
        <f t="shared" si="72"/>
        <v>180</v>
      </c>
      <c r="U90" s="79"/>
      <c r="V90" s="93"/>
      <c r="W90" s="89"/>
      <c r="AI90" s="111"/>
    </row>
    <row r="91" s="55" customFormat="1" ht="15" customHeight="1" spans="1:35">
      <c r="A91" s="98"/>
      <c r="B91" s="99"/>
      <c r="C91" s="99"/>
      <c r="D91" s="98"/>
      <c r="E91" s="56"/>
      <c r="F91" s="100"/>
      <c r="G91" s="101"/>
      <c r="H91" s="93"/>
      <c r="J91" s="74"/>
      <c r="K91" s="75"/>
      <c r="L91" s="75"/>
      <c r="M91" s="76"/>
      <c r="N91" s="80"/>
      <c r="O91" s="77"/>
      <c r="P91" s="84"/>
      <c r="Q91" s="91" t="s">
        <v>32</v>
      </c>
      <c r="R91" s="77">
        <f>M90-R90</f>
        <v>86</v>
      </c>
      <c r="S91" s="77">
        <f>P90-S90</f>
        <v>32580</v>
      </c>
      <c r="T91" s="92">
        <f t="shared" si="72"/>
        <v>378.837209302326</v>
      </c>
      <c r="U91" s="79"/>
      <c r="V91" s="93"/>
      <c r="W91" s="89"/>
      <c r="AI91" s="111"/>
    </row>
    <row r="92" s="55" customFormat="1" ht="15" customHeight="1" spans="1:35">
      <c r="A92" s="98"/>
      <c r="B92" s="99"/>
      <c r="C92" s="99"/>
      <c r="D92" s="98"/>
      <c r="E92" s="56"/>
      <c r="F92" s="100"/>
      <c r="G92" s="101"/>
      <c r="H92" s="93"/>
      <c r="U92" s="93"/>
      <c r="V92" s="93"/>
      <c r="W92" s="89"/>
      <c r="AI92" s="111"/>
    </row>
    <row r="93" s="55" customFormat="1" ht="15" customHeight="1" spans="1:35">
      <c r="A93" s="98"/>
      <c r="B93" s="99"/>
      <c r="C93" s="99"/>
      <c r="D93" s="98"/>
      <c r="E93" s="56"/>
      <c r="F93" s="100"/>
      <c r="G93" s="101"/>
      <c r="H93" s="93"/>
      <c r="U93" s="93"/>
      <c r="V93" s="93"/>
      <c r="W93" s="89"/>
      <c r="AI93" s="111"/>
    </row>
    <row r="94" s="55" customFormat="1" ht="15" customHeight="1" spans="1:35">
      <c r="A94" s="98"/>
      <c r="B94" s="99"/>
      <c r="C94" s="99"/>
      <c r="D94" s="98"/>
      <c r="E94" s="56"/>
      <c r="F94" s="100"/>
      <c r="G94" s="101"/>
      <c r="H94" s="93"/>
      <c r="J94" s="98"/>
      <c r="K94" s="99"/>
      <c r="L94" s="99"/>
      <c r="M94" s="56"/>
      <c r="N94" s="56"/>
      <c r="O94" s="136"/>
      <c r="P94" s="101"/>
      <c r="Q94" s="144"/>
      <c r="R94" s="100"/>
      <c r="S94" s="100"/>
      <c r="T94" s="100"/>
      <c r="U94" s="93"/>
      <c r="V94" s="93"/>
      <c r="W94" s="89"/>
      <c r="AI94" s="111"/>
    </row>
    <row r="95" s="55" customFormat="1" ht="15" customHeight="1" spans="1:35">
      <c r="A95" s="98"/>
      <c r="B95" s="99"/>
      <c r="C95" s="99"/>
      <c r="D95" s="98"/>
      <c r="E95" s="56"/>
      <c r="F95" s="100"/>
      <c r="G95" s="101"/>
      <c r="H95" s="93"/>
      <c r="J95" s="98"/>
      <c r="K95" s="99"/>
      <c r="L95" s="99"/>
      <c r="M95" s="56"/>
      <c r="N95" s="56"/>
      <c r="O95" s="136"/>
      <c r="P95" s="101"/>
      <c r="Q95" s="144"/>
      <c r="R95" s="100"/>
      <c r="S95" s="100"/>
      <c r="T95" s="100"/>
      <c r="U95" s="93"/>
      <c r="V95" s="93"/>
      <c r="W95" s="89"/>
      <c r="AI95" s="111"/>
    </row>
    <row r="96" spans="35:35">
      <c r="AI96" s="111"/>
    </row>
    <row r="97" ht="19.5" spans="1:35">
      <c r="A97" s="64" t="s">
        <v>86</v>
      </c>
      <c r="J97" s="116"/>
      <c r="K97" s="111"/>
      <c r="L97" s="111"/>
      <c r="M97" s="111"/>
      <c r="N97" s="111"/>
      <c r="O97" s="137"/>
      <c r="P97" s="137"/>
      <c r="Q97" s="145"/>
      <c r="R97" s="146"/>
      <c r="S97" s="146"/>
      <c r="T97" s="146"/>
      <c r="U97" s="111"/>
      <c r="X97" s="116"/>
      <c r="Y97" s="111"/>
      <c r="Z97" s="111"/>
      <c r="AA97" s="111"/>
      <c r="AB97" s="111"/>
      <c r="AC97" s="137"/>
      <c r="AD97" s="137"/>
      <c r="AE97" s="145"/>
      <c r="AF97" s="146"/>
      <c r="AG97" s="146"/>
      <c r="AH97" s="146"/>
      <c r="AI97" s="111"/>
    </row>
    <row r="98" s="51" customFormat="1" ht="35" customHeight="1" spans="1:35">
      <c r="A98" s="64"/>
      <c r="B98" s="64" t="s">
        <v>88</v>
      </c>
      <c r="C98" s="55"/>
      <c r="D98" s="51"/>
      <c r="E98" s="51"/>
      <c r="F98" s="51"/>
      <c r="G98" s="59"/>
      <c r="H98" s="51"/>
      <c r="M98" s="55"/>
      <c r="N98" s="55"/>
      <c r="O98" s="55"/>
      <c r="P98" s="55"/>
      <c r="Q98" s="55"/>
      <c r="R98" s="146"/>
      <c r="S98" s="146"/>
      <c r="T98" s="146"/>
      <c r="U98" s="111"/>
      <c r="V98" s="55"/>
      <c r="W98" s="61"/>
      <c r="X98" s="55"/>
      <c r="Y98" s="149"/>
      <c r="Z98" s="55"/>
      <c r="AA98" s="55"/>
      <c r="AB98" s="55"/>
      <c r="AC98" s="55"/>
      <c r="AD98" s="55"/>
      <c r="AE98" s="55"/>
      <c r="AF98" s="146"/>
      <c r="AG98" s="146"/>
      <c r="AH98" s="146"/>
      <c r="AI98" s="111"/>
    </row>
    <row r="99" s="56" customFormat="1" ht="30" customHeight="1" spans="1:35">
      <c r="A99" s="102" t="s">
        <v>5</v>
      </c>
      <c r="B99" s="102" t="s">
        <v>90</v>
      </c>
      <c r="C99" s="102" t="s">
        <v>91</v>
      </c>
      <c r="D99" s="102" t="s">
        <v>8</v>
      </c>
      <c r="E99" s="102" t="s">
        <v>12</v>
      </c>
      <c r="F99" s="103"/>
      <c r="G99" s="103"/>
      <c r="H99" s="102"/>
      <c r="R99" s="143"/>
      <c r="S99" s="143"/>
      <c r="T99" s="143"/>
      <c r="U99" s="143"/>
      <c r="V99" s="54"/>
      <c r="W99" s="101"/>
      <c r="X99" s="56"/>
      <c r="Y99" s="150"/>
      <c r="Z99" s="56"/>
      <c r="AA99" s="56"/>
      <c r="AB99" s="56"/>
      <c r="AC99" s="56"/>
      <c r="AD99" s="56"/>
      <c r="AE99" s="56"/>
      <c r="AF99" s="143"/>
      <c r="AG99" s="143"/>
      <c r="AH99" s="143"/>
      <c r="AI99" s="143"/>
    </row>
    <row r="100" s="57" customFormat="1" ht="54" customHeight="1" spans="1:35">
      <c r="A100" s="104">
        <v>1</v>
      </c>
      <c r="B100" s="105" t="s">
        <v>93</v>
      </c>
      <c r="C100" s="106">
        <v>2000</v>
      </c>
      <c r="D100" s="107" t="s">
        <v>148</v>
      </c>
      <c r="E100" s="108" t="s">
        <v>95</v>
      </c>
      <c r="F100" s="109"/>
      <c r="G100" s="109"/>
      <c r="H100" s="108"/>
      <c r="R100" s="139"/>
      <c r="S100" s="139"/>
      <c r="T100" s="139"/>
      <c r="U100" s="139"/>
      <c r="V100" s="147"/>
      <c r="W100" s="148"/>
      <c r="X100" s="57"/>
      <c r="Y100" s="57"/>
      <c r="Z100" s="57"/>
      <c r="AA100" s="57"/>
      <c r="AB100" s="57"/>
      <c r="AC100" s="57"/>
      <c r="AD100" s="57"/>
      <c r="AE100" s="57"/>
      <c r="AF100" s="139"/>
      <c r="AG100" s="139"/>
      <c r="AH100" s="139"/>
      <c r="AI100" s="139"/>
    </row>
    <row r="101" s="57" customFormat="1" ht="54" customHeight="1" spans="1:35">
      <c r="A101" s="104">
        <v>2</v>
      </c>
      <c r="B101" s="105" t="s">
        <v>97</v>
      </c>
      <c r="C101" s="106">
        <v>2500</v>
      </c>
      <c r="D101" s="107" t="s">
        <v>148</v>
      </c>
      <c r="E101" s="108" t="s">
        <v>95</v>
      </c>
      <c r="F101" s="109"/>
      <c r="G101" s="109"/>
      <c r="H101" s="108"/>
      <c r="R101" s="139"/>
      <c r="S101" s="139"/>
      <c r="T101" s="139"/>
      <c r="U101" s="139"/>
      <c r="V101" s="147"/>
      <c r="W101" s="148"/>
      <c r="X101" s="57"/>
      <c r="Y101" s="57"/>
      <c r="Z101" s="57"/>
      <c r="AA101" s="57"/>
      <c r="AB101" s="57"/>
      <c r="AC101" s="57"/>
      <c r="AD101" s="57"/>
      <c r="AE101" s="57"/>
      <c r="AF101" s="139"/>
      <c r="AG101" s="139"/>
      <c r="AH101" s="139"/>
      <c r="AI101" s="139"/>
    </row>
    <row r="102" s="57" customFormat="1" ht="28" customHeight="1" spans="1:35">
      <c r="A102" s="110"/>
      <c r="B102" s="111"/>
      <c r="C102" s="112"/>
      <c r="D102" s="113"/>
      <c r="E102" s="114"/>
      <c r="F102" s="115"/>
      <c r="G102" s="115"/>
      <c r="H102" s="114"/>
      <c r="R102" s="139"/>
      <c r="S102" s="139"/>
      <c r="T102" s="139"/>
      <c r="U102" s="139"/>
      <c r="V102" s="147"/>
      <c r="W102" s="148"/>
      <c r="X102" s="57"/>
      <c r="Y102" s="151"/>
      <c r="Z102" s="57"/>
      <c r="AA102" s="57"/>
      <c r="AB102" s="57"/>
      <c r="AC102" s="57"/>
      <c r="AD102" s="57"/>
      <c r="AE102" s="57"/>
      <c r="AF102" s="139"/>
      <c r="AG102" s="139"/>
      <c r="AH102" s="139"/>
      <c r="AI102" s="139"/>
    </row>
    <row r="103" s="57" customFormat="1" ht="28" customHeight="1" spans="1:35">
      <c r="A103" s="116"/>
      <c r="B103" s="64" t="s">
        <v>100</v>
      </c>
      <c r="C103" s="112"/>
      <c r="D103" s="117"/>
      <c r="E103" s="117"/>
      <c r="F103" s="118"/>
      <c r="G103" s="118"/>
      <c r="H103" s="119"/>
      <c r="J103" s="110"/>
      <c r="K103" s="111"/>
      <c r="L103" s="137"/>
      <c r="M103" s="113"/>
      <c r="N103" s="114"/>
      <c r="O103" s="115"/>
      <c r="P103" s="115"/>
      <c r="Q103" s="114"/>
      <c r="R103" s="139"/>
      <c r="S103" s="139"/>
      <c r="T103" s="139"/>
      <c r="U103" s="139"/>
      <c r="V103" s="147"/>
      <c r="W103" s="148"/>
      <c r="X103" s="110"/>
      <c r="Y103" s="111"/>
      <c r="Z103" s="137"/>
      <c r="AA103" s="113"/>
      <c r="AB103" s="114"/>
      <c r="AC103" s="115"/>
      <c r="AD103" s="115"/>
      <c r="AE103" s="114"/>
      <c r="AF103" s="139"/>
      <c r="AG103" s="139"/>
      <c r="AH103" s="139"/>
      <c r="AI103" s="139"/>
    </row>
    <row r="104" s="57" customFormat="1" ht="41" customHeight="1" spans="1:35">
      <c r="A104" s="102" t="s">
        <v>5</v>
      </c>
      <c r="B104" s="102" t="s">
        <v>90</v>
      </c>
      <c r="C104" s="120" t="s">
        <v>91</v>
      </c>
      <c r="D104" s="102" t="s">
        <v>8</v>
      </c>
      <c r="E104" s="102" t="s">
        <v>12</v>
      </c>
      <c r="F104" s="103"/>
      <c r="G104" s="103"/>
      <c r="H104" s="102"/>
      <c r="J104" s="110"/>
      <c r="K104" s="111"/>
      <c r="L104" s="137"/>
      <c r="M104" s="113"/>
      <c r="N104" s="114"/>
      <c r="O104" s="115"/>
      <c r="P104" s="115"/>
      <c r="Q104" s="114"/>
      <c r="R104" s="139"/>
      <c r="S104" s="139"/>
      <c r="T104" s="139"/>
      <c r="U104" s="139"/>
      <c r="V104" s="147"/>
      <c r="W104" s="148"/>
      <c r="X104" s="110"/>
      <c r="Y104" s="111"/>
      <c r="Z104" s="137"/>
      <c r="AA104" s="113"/>
      <c r="AB104" s="114"/>
      <c r="AC104" s="115"/>
      <c r="AD104" s="115"/>
      <c r="AE104" s="114"/>
      <c r="AF104" s="139"/>
      <c r="AG104" s="139"/>
      <c r="AH104" s="139"/>
      <c r="AI104" s="139"/>
    </row>
    <row r="105" s="57" customFormat="1" ht="41" customHeight="1" spans="1:35">
      <c r="A105" s="104">
        <v>1</v>
      </c>
      <c r="B105" s="105" t="s">
        <v>101</v>
      </c>
      <c r="C105" s="106">
        <v>2200</v>
      </c>
      <c r="D105" s="107" t="s">
        <v>148</v>
      </c>
      <c r="E105" s="108" t="s">
        <v>95</v>
      </c>
      <c r="F105" s="109"/>
      <c r="G105" s="109"/>
      <c r="H105" s="108"/>
      <c r="J105" s="110"/>
      <c r="K105" s="111"/>
      <c r="L105" s="137"/>
      <c r="M105" s="113"/>
      <c r="N105" s="114"/>
      <c r="O105" s="115"/>
      <c r="P105" s="115"/>
      <c r="Q105" s="114"/>
      <c r="R105" s="139"/>
      <c r="S105" s="139"/>
      <c r="T105" s="139"/>
      <c r="U105" s="139"/>
      <c r="V105" s="147"/>
      <c r="W105" s="148"/>
      <c r="X105" s="110"/>
      <c r="Y105" s="111"/>
      <c r="Z105" s="137"/>
      <c r="AA105" s="113"/>
      <c r="AB105" s="114"/>
      <c r="AC105" s="115"/>
      <c r="AD105" s="115"/>
      <c r="AE105" s="114"/>
      <c r="AF105" s="139"/>
      <c r="AG105" s="139"/>
      <c r="AH105" s="139"/>
      <c r="AI105" s="139"/>
    </row>
    <row r="106" s="57" customFormat="1" ht="41" customHeight="1" spans="1:35">
      <c r="A106" s="104">
        <v>2</v>
      </c>
      <c r="B106" s="105" t="s">
        <v>93</v>
      </c>
      <c r="C106" s="106">
        <v>2500</v>
      </c>
      <c r="D106" s="107" t="s">
        <v>148</v>
      </c>
      <c r="E106" s="108" t="s">
        <v>95</v>
      </c>
      <c r="F106" s="109"/>
      <c r="G106" s="109"/>
      <c r="H106" s="108"/>
      <c r="J106" s="110"/>
      <c r="K106" s="111"/>
      <c r="L106" s="137"/>
      <c r="M106" s="113"/>
      <c r="N106" s="114"/>
      <c r="O106" s="115"/>
      <c r="P106" s="115"/>
      <c r="Q106" s="114"/>
      <c r="R106" s="139"/>
      <c r="S106" s="139"/>
      <c r="T106" s="139"/>
      <c r="U106" s="139"/>
      <c r="V106" s="147"/>
      <c r="W106" s="148"/>
      <c r="X106" s="110"/>
      <c r="Y106" s="111"/>
      <c r="Z106" s="137"/>
      <c r="AA106" s="113"/>
      <c r="AB106" s="114"/>
      <c r="AC106" s="115"/>
      <c r="AD106" s="115"/>
      <c r="AE106" s="114"/>
      <c r="AF106" s="139"/>
      <c r="AG106" s="139"/>
      <c r="AH106" s="139"/>
      <c r="AI106" s="139"/>
    </row>
    <row r="107" s="57" customFormat="1" ht="41" customHeight="1" spans="1:35">
      <c r="A107" s="104">
        <v>3</v>
      </c>
      <c r="B107" s="105" t="s">
        <v>97</v>
      </c>
      <c r="C107" s="106">
        <v>3000</v>
      </c>
      <c r="D107" s="107" t="s">
        <v>148</v>
      </c>
      <c r="E107" s="108" t="s">
        <v>95</v>
      </c>
      <c r="F107" s="109"/>
      <c r="G107" s="109"/>
      <c r="H107" s="108"/>
      <c r="J107" s="110"/>
      <c r="K107" s="111"/>
      <c r="L107" s="137"/>
      <c r="M107" s="113"/>
      <c r="N107" s="114"/>
      <c r="O107" s="115"/>
      <c r="P107" s="115"/>
      <c r="Q107" s="114"/>
      <c r="R107" s="139"/>
      <c r="S107" s="139"/>
      <c r="T107" s="139"/>
      <c r="U107" s="139"/>
      <c r="V107" s="147"/>
      <c r="W107" s="148"/>
      <c r="X107" s="110"/>
      <c r="Y107" s="111"/>
      <c r="Z107" s="137"/>
      <c r="AA107" s="113"/>
      <c r="AB107" s="114"/>
      <c r="AC107" s="115"/>
      <c r="AD107" s="115"/>
      <c r="AE107" s="114"/>
      <c r="AF107" s="139"/>
      <c r="AG107" s="139"/>
      <c r="AH107" s="139"/>
      <c r="AI107" s="139"/>
    </row>
    <row r="108" s="57" customFormat="1" ht="28" customHeight="1" spans="1:35">
      <c r="A108" s="56"/>
      <c r="B108" s="111"/>
      <c r="C108" s="112"/>
      <c r="D108" s="113"/>
      <c r="E108" s="114"/>
      <c r="F108" s="115"/>
      <c r="G108" s="115"/>
      <c r="H108" s="114"/>
      <c r="J108" s="110"/>
      <c r="K108" s="111"/>
      <c r="L108" s="137"/>
      <c r="M108" s="113"/>
      <c r="N108" s="114"/>
      <c r="O108" s="115"/>
      <c r="P108" s="115"/>
      <c r="Q108" s="114"/>
      <c r="R108" s="139"/>
      <c r="S108" s="139"/>
      <c r="T108" s="139"/>
      <c r="U108" s="139"/>
      <c r="V108" s="147"/>
      <c r="W108" s="148"/>
      <c r="X108" s="110"/>
      <c r="Y108" s="111"/>
      <c r="Z108" s="137"/>
      <c r="AA108" s="113"/>
      <c r="AB108" s="114"/>
      <c r="AC108" s="115"/>
      <c r="AD108" s="115"/>
      <c r="AE108" s="114"/>
      <c r="AF108" s="139"/>
      <c r="AG108" s="139"/>
      <c r="AH108" s="139"/>
      <c r="AI108" s="139"/>
    </row>
    <row r="109" s="57" customFormat="1" ht="28" customHeight="1" spans="1:35">
      <c r="A109" s="64" t="s">
        <v>102</v>
      </c>
      <c r="B109" s="111"/>
      <c r="C109" s="112"/>
      <c r="D109" s="113"/>
      <c r="E109" s="114"/>
      <c r="F109" s="115"/>
      <c r="G109" s="115"/>
      <c r="H109" s="114"/>
      <c r="J109" s="110"/>
      <c r="K109" s="111"/>
      <c r="L109" s="138"/>
      <c r="M109" s="113"/>
      <c r="N109" s="139"/>
      <c r="O109" s="140"/>
      <c r="P109" s="140"/>
      <c r="Q109" s="139"/>
      <c r="R109" s="139"/>
      <c r="S109" s="139"/>
      <c r="T109" s="139"/>
      <c r="U109" s="139"/>
      <c r="V109" s="147"/>
      <c r="W109" s="148"/>
      <c r="X109" s="110"/>
      <c r="Y109" s="111"/>
      <c r="Z109" s="138"/>
      <c r="AA109" s="113"/>
      <c r="AB109" s="139"/>
      <c r="AC109" s="140"/>
      <c r="AD109" s="140"/>
      <c r="AE109" s="139"/>
      <c r="AF109" s="139"/>
      <c r="AG109" s="139"/>
      <c r="AH109" s="139"/>
      <c r="AI109" s="139"/>
    </row>
    <row r="110" ht="36" customHeight="1" spans="1:35">
      <c r="A110" s="102" t="s">
        <v>5</v>
      </c>
      <c r="B110" s="102" t="s">
        <v>90</v>
      </c>
      <c r="C110" s="120" t="s">
        <v>91</v>
      </c>
      <c r="D110" s="102" t="s">
        <v>8</v>
      </c>
      <c r="E110" s="121" t="s">
        <v>12</v>
      </c>
      <c r="F110" s="122"/>
      <c r="G110" s="122"/>
      <c r="H110" s="123"/>
      <c r="J110" s="110"/>
      <c r="K110" s="111"/>
      <c r="L110" s="141"/>
      <c r="M110" s="113"/>
      <c r="N110" s="139"/>
      <c r="O110" s="140"/>
      <c r="P110" s="140"/>
      <c r="Q110" s="139"/>
      <c r="R110" s="139"/>
      <c r="S110" s="139"/>
      <c r="T110" s="139"/>
      <c r="U110" s="139"/>
      <c r="V110" s="147"/>
      <c r="X110" s="110"/>
      <c r="Y110" s="111"/>
      <c r="Z110" s="141"/>
      <c r="AA110" s="113"/>
      <c r="AB110" s="139"/>
      <c r="AC110" s="140"/>
      <c r="AD110" s="140"/>
      <c r="AE110" s="139"/>
      <c r="AF110" s="139"/>
      <c r="AG110" s="139"/>
      <c r="AH110" s="139"/>
      <c r="AI110" s="139"/>
    </row>
    <row r="111" ht="54" customHeight="1" spans="1:35">
      <c r="A111" s="104">
        <v>1</v>
      </c>
      <c r="B111" s="105" t="s">
        <v>103</v>
      </c>
      <c r="C111" s="106">
        <v>600</v>
      </c>
      <c r="D111" s="107" t="s">
        <v>148</v>
      </c>
      <c r="E111" s="124" t="s">
        <v>104</v>
      </c>
      <c r="F111" s="125"/>
      <c r="G111" s="125"/>
      <c r="H111" s="126"/>
      <c r="J111" s="117"/>
      <c r="K111" s="117"/>
      <c r="L111" s="117"/>
      <c r="M111" s="111"/>
      <c r="N111" s="111"/>
      <c r="O111" s="137"/>
      <c r="P111" s="137"/>
      <c r="Q111" s="145"/>
      <c r="R111" s="146"/>
      <c r="S111" s="146"/>
      <c r="T111" s="146"/>
      <c r="U111" s="111"/>
      <c r="X111" s="111"/>
      <c r="Y111" s="111"/>
      <c r="Z111" s="111"/>
      <c r="AA111" s="111"/>
      <c r="AB111" s="111"/>
      <c r="AC111" s="137"/>
      <c r="AD111" s="137"/>
      <c r="AE111" s="145"/>
      <c r="AF111" s="146"/>
      <c r="AG111" s="146"/>
      <c r="AH111" s="146"/>
      <c r="AI111" s="111"/>
    </row>
    <row r="112" s="57" customFormat="1" ht="54" customHeight="1" spans="1:23">
      <c r="A112" s="104">
        <v>2</v>
      </c>
      <c r="B112" s="105" t="s">
        <v>105</v>
      </c>
      <c r="C112" s="106">
        <v>110</v>
      </c>
      <c r="D112" s="107" t="s">
        <v>106</v>
      </c>
      <c r="E112" s="124" t="s">
        <v>107</v>
      </c>
      <c r="F112" s="125"/>
      <c r="G112" s="125"/>
      <c r="H112" s="126"/>
      <c r="W112" s="148"/>
    </row>
    <row r="113" s="56" customFormat="1" ht="54" customHeight="1" spans="1:23">
      <c r="A113" s="104">
        <v>3</v>
      </c>
      <c r="B113" s="105" t="s">
        <v>108</v>
      </c>
      <c r="C113" s="106">
        <v>180</v>
      </c>
      <c r="D113" s="107" t="s">
        <v>106</v>
      </c>
      <c r="E113" s="124" t="s">
        <v>109</v>
      </c>
      <c r="F113" s="125"/>
      <c r="G113" s="125"/>
      <c r="H113" s="126"/>
      <c r="V113" s="54"/>
      <c r="W113" s="101"/>
    </row>
    <row r="114" s="55" customFormat="1" ht="54" customHeight="1" spans="1:23">
      <c r="A114" s="104">
        <v>4</v>
      </c>
      <c r="B114" s="105" t="s">
        <v>110</v>
      </c>
      <c r="C114" s="106">
        <v>1800</v>
      </c>
      <c r="D114" s="107" t="s">
        <v>106</v>
      </c>
      <c r="E114" s="124" t="s">
        <v>109</v>
      </c>
      <c r="F114" s="125"/>
      <c r="G114" s="125"/>
      <c r="H114" s="126"/>
      <c r="V114" s="147"/>
      <c r="W114" s="61"/>
    </row>
    <row r="115" ht="54" customHeight="1" spans="1:35">
      <c r="A115" s="104">
        <v>5</v>
      </c>
      <c r="B115" s="105" t="s">
        <v>111</v>
      </c>
      <c r="C115" s="120"/>
      <c r="D115" s="107" t="s">
        <v>112</v>
      </c>
      <c r="E115" s="124" t="s">
        <v>113</v>
      </c>
      <c r="F115" s="125"/>
      <c r="G115" s="125"/>
      <c r="H115" s="126"/>
      <c r="J115" s="117"/>
      <c r="K115" s="111"/>
      <c r="L115" s="111"/>
      <c r="M115" s="111"/>
      <c r="N115" s="111"/>
      <c r="O115" s="137"/>
      <c r="P115" s="137"/>
      <c r="Q115" s="145"/>
      <c r="R115" s="146"/>
      <c r="S115" s="146"/>
      <c r="T115" s="146"/>
      <c r="U115" s="111"/>
      <c r="X115" s="111"/>
      <c r="Y115" s="111"/>
      <c r="Z115" s="111"/>
      <c r="AA115" s="111"/>
      <c r="AB115" s="111"/>
      <c r="AC115" s="137"/>
      <c r="AD115" s="137"/>
      <c r="AE115" s="145"/>
      <c r="AF115" s="146"/>
      <c r="AG115" s="146"/>
      <c r="AH115" s="146"/>
      <c r="AI115" s="111"/>
    </row>
    <row r="116" ht="54" customHeight="1" spans="1:8">
      <c r="A116" s="104">
        <v>6</v>
      </c>
      <c r="B116" s="105" t="s">
        <v>114</v>
      </c>
      <c r="C116" s="120"/>
      <c r="D116" s="107" t="s">
        <v>115</v>
      </c>
      <c r="E116" s="124" t="s">
        <v>116</v>
      </c>
      <c r="F116" s="125"/>
      <c r="G116" s="125"/>
      <c r="H116" s="126"/>
    </row>
    <row r="117" ht="28" customHeight="1"/>
    <row r="118" ht="28" customHeight="1"/>
    <row r="119" s="55" customFormat="1" ht="28" customHeight="1" spans="1:34">
      <c r="A119" s="64" t="s">
        <v>149</v>
      </c>
      <c r="B119" s="127"/>
      <c r="C119" s="127"/>
      <c r="D119" s="127"/>
      <c r="E119" s="127"/>
      <c r="F119" s="128"/>
      <c r="G119" s="128"/>
      <c r="H119" s="129"/>
      <c r="I119" s="142"/>
      <c r="J119" s="142"/>
      <c r="K119" s="142"/>
      <c r="L119" s="127"/>
      <c r="M119" s="111"/>
      <c r="N119" s="111"/>
      <c r="O119" s="137"/>
      <c r="P119" s="137"/>
      <c r="Q119" s="60"/>
      <c r="R119" s="61"/>
      <c r="S119" s="61"/>
      <c r="T119" s="61"/>
      <c r="W119" s="61"/>
      <c r="X119" s="142"/>
      <c r="Y119" s="142"/>
      <c r="Z119" s="127"/>
      <c r="AA119" s="111"/>
      <c r="AB119" s="111"/>
      <c r="AC119" s="137"/>
      <c r="AD119" s="137"/>
      <c r="AE119" s="60"/>
      <c r="AF119" s="61"/>
      <c r="AG119" s="61"/>
      <c r="AH119" s="61"/>
    </row>
    <row r="120" s="55" customFormat="1" ht="34" customHeight="1" spans="1:34">
      <c r="A120" s="102" t="s">
        <v>5</v>
      </c>
      <c r="B120" s="102" t="s">
        <v>90</v>
      </c>
      <c r="C120" s="102" t="s">
        <v>91</v>
      </c>
      <c r="D120" s="102"/>
      <c r="E120" s="102" t="s">
        <v>12</v>
      </c>
      <c r="F120" s="102"/>
      <c r="G120" s="102"/>
      <c r="H120" s="102"/>
      <c r="I120" s="143"/>
      <c r="J120" s="143"/>
      <c r="K120" s="143"/>
      <c r="L120" s="143"/>
      <c r="M120" s="111"/>
      <c r="N120" s="111"/>
      <c r="O120" s="137"/>
      <c r="P120" s="137"/>
      <c r="Q120" s="60"/>
      <c r="R120" s="61"/>
      <c r="S120" s="61"/>
      <c r="T120" s="61"/>
      <c r="W120" s="61"/>
      <c r="X120" s="143"/>
      <c r="Y120" s="143"/>
      <c r="Z120" s="143"/>
      <c r="AA120" s="111"/>
      <c r="AB120" s="111"/>
      <c r="AC120" s="137"/>
      <c r="AD120" s="137"/>
      <c r="AE120" s="60"/>
      <c r="AF120" s="61"/>
      <c r="AG120" s="61"/>
      <c r="AH120" s="61"/>
    </row>
    <row r="121" s="55" customFormat="1" ht="36" customHeight="1" spans="1:34">
      <c r="A121" s="104">
        <v>1</v>
      </c>
      <c r="B121" s="105" t="s">
        <v>118</v>
      </c>
      <c r="C121" s="130" t="s">
        <v>119</v>
      </c>
      <c r="D121" s="131"/>
      <c r="E121" s="132" t="s">
        <v>120</v>
      </c>
      <c r="F121" s="132"/>
      <c r="G121" s="132"/>
      <c r="H121" s="132"/>
      <c r="I121" s="139"/>
      <c r="J121" s="139"/>
      <c r="K121" s="139"/>
      <c r="L121" s="139"/>
      <c r="M121" s="111"/>
      <c r="N121" s="111"/>
      <c r="O121" s="137"/>
      <c r="P121" s="137"/>
      <c r="Q121" s="60"/>
      <c r="R121" s="61"/>
      <c r="S121" s="61"/>
      <c r="T121" s="61"/>
      <c r="W121" s="61"/>
      <c r="X121" s="139"/>
      <c r="Y121" s="139"/>
      <c r="Z121" s="139"/>
      <c r="AA121" s="111"/>
      <c r="AB121" s="111"/>
      <c r="AC121" s="137"/>
      <c r="AD121" s="137"/>
      <c r="AE121" s="60"/>
      <c r="AF121" s="61"/>
      <c r="AG121" s="61"/>
      <c r="AH121" s="61"/>
    </row>
    <row r="122" s="55" customFormat="1" ht="28" customHeight="1" spans="7:34">
      <c r="G122" s="58"/>
      <c r="I122" s="111"/>
      <c r="J122" s="111"/>
      <c r="K122" s="111"/>
      <c r="L122" s="111"/>
      <c r="M122" s="111"/>
      <c r="N122" s="111"/>
      <c r="O122" s="137"/>
      <c r="P122" s="137"/>
      <c r="Q122" s="60"/>
      <c r="R122" s="61"/>
      <c r="S122" s="61"/>
      <c r="T122" s="61"/>
      <c r="W122" s="61"/>
      <c r="X122" s="111"/>
      <c r="Y122" s="111"/>
      <c r="Z122" s="111"/>
      <c r="AA122" s="111"/>
      <c r="AB122" s="111"/>
      <c r="AC122" s="137"/>
      <c r="AD122" s="137"/>
      <c r="AE122" s="60"/>
      <c r="AF122" s="61"/>
      <c r="AG122" s="61"/>
      <c r="AH122" s="61"/>
    </row>
    <row r="123" s="55" customFormat="1" ht="28" customHeight="1" spans="7:34">
      <c r="G123" s="58"/>
      <c r="I123" s="111"/>
      <c r="J123" s="111"/>
      <c r="K123" s="111"/>
      <c r="L123" s="111"/>
      <c r="M123" s="111"/>
      <c r="N123" s="111"/>
      <c r="O123" s="137"/>
      <c r="P123" s="137"/>
      <c r="Q123" s="60"/>
      <c r="R123" s="61"/>
      <c r="S123" s="61"/>
      <c r="T123" s="61"/>
      <c r="W123" s="61"/>
      <c r="X123" s="111"/>
      <c r="Y123" s="111"/>
      <c r="Z123" s="111"/>
      <c r="AA123" s="111"/>
      <c r="AB123" s="111"/>
      <c r="AC123" s="137"/>
      <c r="AD123" s="137"/>
      <c r="AE123" s="60"/>
      <c r="AF123" s="61"/>
      <c r="AG123" s="61"/>
      <c r="AH123" s="61"/>
    </row>
    <row r="124" s="55" customFormat="1" ht="28" customHeight="1" spans="1:34">
      <c r="A124" s="64" t="s">
        <v>121</v>
      </c>
      <c r="B124" s="57"/>
      <c r="C124" s="57"/>
      <c r="D124" s="57"/>
      <c r="E124" s="57"/>
      <c r="F124" s="133"/>
      <c r="G124" s="133"/>
      <c r="H124" s="57"/>
      <c r="I124" s="111"/>
      <c r="J124" s="111"/>
      <c r="K124" s="111"/>
      <c r="L124" s="111"/>
      <c r="M124" s="111"/>
      <c r="N124" s="111"/>
      <c r="O124" s="137"/>
      <c r="P124" s="137"/>
      <c r="Q124" s="60"/>
      <c r="R124" s="61"/>
      <c r="S124" s="61"/>
      <c r="T124" s="61"/>
      <c r="W124" s="61"/>
      <c r="X124" s="111"/>
      <c r="Y124" s="111"/>
      <c r="Z124" s="111"/>
      <c r="AA124" s="111"/>
      <c r="AB124" s="111"/>
      <c r="AC124" s="137"/>
      <c r="AD124" s="137"/>
      <c r="AE124" s="60"/>
      <c r="AF124" s="61"/>
      <c r="AG124" s="61"/>
      <c r="AH124" s="61"/>
    </row>
    <row r="125" s="55" customFormat="1" ht="30" customHeight="1" spans="1:34">
      <c r="A125" s="102" t="s">
        <v>5</v>
      </c>
      <c r="B125" s="102" t="s">
        <v>90</v>
      </c>
      <c r="C125" s="102" t="s">
        <v>122</v>
      </c>
      <c r="D125" s="102" t="s">
        <v>8</v>
      </c>
      <c r="E125" s="102" t="s">
        <v>12</v>
      </c>
      <c r="F125" s="103"/>
      <c r="G125" s="103"/>
      <c r="H125" s="102"/>
      <c r="I125" s="111"/>
      <c r="J125" s="111"/>
      <c r="K125" s="111"/>
      <c r="L125" s="111"/>
      <c r="M125" s="111"/>
      <c r="N125" s="111"/>
      <c r="O125" s="137"/>
      <c r="P125" s="137"/>
      <c r="Q125" s="60"/>
      <c r="R125" s="61"/>
      <c r="S125" s="61"/>
      <c r="T125" s="61"/>
      <c r="W125" s="61"/>
      <c r="X125" s="111"/>
      <c r="Y125" s="111"/>
      <c r="Z125" s="111"/>
      <c r="AA125" s="111"/>
      <c r="AB125" s="111"/>
      <c r="AC125" s="137"/>
      <c r="AD125" s="137"/>
      <c r="AE125" s="60"/>
      <c r="AF125" s="61"/>
      <c r="AG125" s="61"/>
      <c r="AH125" s="61"/>
    </row>
    <row r="126" s="55" customFormat="1" ht="48" customHeight="1" spans="1:34">
      <c r="A126" s="134">
        <v>1</v>
      </c>
      <c r="B126" s="105" t="s">
        <v>123</v>
      </c>
      <c r="C126" s="106">
        <v>38</v>
      </c>
      <c r="D126" s="107" t="s">
        <v>124</v>
      </c>
      <c r="E126" s="108" t="s">
        <v>125</v>
      </c>
      <c r="F126" s="109"/>
      <c r="G126" s="109"/>
      <c r="H126" s="108"/>
      <c r="I126" s="111"/>
      <c r="J126" s="111"/>
      <c r="K126" s="111"/>
      <c r="L126" s="111"/>
      <c r="M126" s="111"/>
      <c r="N126" s="111"/>
      <c r="O126" s="137"/>
      <c r="P126" s="137"/>
      <c r="Q126" s="60"/>
      <c r="R126" s="61"/>
      <c r="S126" s="61"/>
      <c r="T126" s="61"/>
      <c r="W126" s="61"/>
      <c r="X126" s="111"/>
      <c r="Y126" s="111"/>
      <c r="Z126" s="111"/>
      <c r="AA126" s="111"/>
      <c r="AB126" s="111"/>
      <c r="AC126" s="137"/>
      <c r="AD126" s="137"/>
      <c r="AE126" s="60"/>
      <c r="AF126" s="61"/>
      <c r="AG126" s="61"/>
      <c r="AH126" s="61"/>
    </row>
    <row r="127" s="55" customFormat="1" ht="35" customHeight="1" spans="1:34">
      <c r="A127" s="102">
        <v>2</v>
      </c>
      <c r="B127" s="105" t="s">
        <v>126</v>
      </c>
      <c r="C127" s="106">
        <v>3</v>
      </c>
      <c r="D127" s="107" t="s">
        <v>127</v>
      </c>
      <c r="E127" s="107" t="s">
        <v>128</v>
      </c>
      <c r="F127" s="107"/>
      <c r="G127" s="107"/>
      <c r="H127" s="107"/>
      <c r="I127" s="111"/>
      <c r="J127" s="111"/>
      <c r="K127" s="111"/>
      <c r="L127" s="111"/>
      <c r="M127" s="111"/>
      <c r="N127" s="111"/>
      <c r="O127" s="137"/>
      <c r="P127" s="137"/>
      <c r="Q127" s="60"/>
      <c r="R127" s="61"/>
      <c r="S127" s="61"/>
      <c r="T127" s="61"/>
      <c r="W127" s="61"/>
      <c r="X127" s="111"/>
      <c r="Y127" s="111"/>
      <c r="Z127" s="111"/>
      <c r="AA127" s="111"/>
      <c r="AB127" s="111"/>
      <c r="AC127" s="137"/>
      <c r="AD127" s="137"/>
      <c r="AE127" s="60"/>
      <c r="AF127" s="61"/>
      <c r="AG127" s="61"/>
      <c r="AH127" s="61"/>
    </row>
    <row r="128" ht="28" customHeight="1" spans="2:2">
      <c r="B128" s="135" t="s">
        <v>150</v>
      </c>
    </row>
    <row r="129" ht="28" customHeight="1" spans="2:2">
      <c r="B129" s="135" t="s">
        <v>151</v>
      </c>
    </row>
    <row r="130" ht="28" customHeight="1" spans="2:2">
      <c r="B130" s="152" t="s">
        <v>152</v>
      </c>
    </row>
    <row r="131" ht="28" customHeight="1"/>
  </sheetData>
  <autoFilter xmlns:etc="http://www.wps.cn/officeDocument/2017/etCustomData" ref="A5:AI91" etc:filterBottomFollowUsedRange="0">
    <extLst/>
  </autoFilter>
  <mergeCells count="920">
    <mergeCell ref="A1:U1"/>
    <mergeCell ref="E99:H99"/>
    <mergeCell ref="E100:H100"/>
    <mergeCell ref="E101:H101"/>
    <mergeCell ref="E102:H102"/>
    <mergeCell ref="E104:H104"/>
    <mergeCell ref="E105:H105"/>
    <mergeCell ref="E106:H106"/>
    <mergeCell ref="E107:H107"/>
    <mergeCell ref="E109:H109"/>
    <mergeCell ref="E110:H110"/>
    <mergeCell ref="E111:H111"/>
    <mergeCell ref="E112:H112"/>
    <mergeCell ref="E113:H113"/>
    <mergeCell ref="E114:H114"/>
    <mergeCell ref="E115:H115"/>
    <mergeCell ref="E116:H116"/>
    <mergeCell ref="C120:D120"/>
    <mergeCell ref="E120:H120"/>
    <mergeCell ref="C121:D121"/>
    <mergeCell ref="E121:H121"/>
    <mergeCell ref="E125:H125"/>
    <mergeCell ref="E126:H126"/>
    <mergeCell ref="E127:H127"/>
    <mergeCell ref="A4:A5"/>
    <mergeCell ref="A6:A7"/>
    <mergeCell ref="A8:A9"/>
    <mergeCell ref="A10:A11"/>
    <mergeCell ref="A12:A13"/>
    <mergeCell ref="A14:A15"/>
    <mergeCell ref="A16:A17"/>
    <mergeCell ref="A18:A19"/>
    <mergeCell ref="A20:A21"/>
    <mergeCell ref="A22:A23"/>
    <mergeCell ref="A24:A25"/>
    <mergeCell ref="A26:A27"/>
    <mergeCell ref="A28:A29"/>
    <mergeCell ref="A30:A31"/>
    <mergeCell ref="A32:A33"/>
    <mergeCell ref="A34:A35"/>
    <mergeCell ref="A36:A37"/>
    <mergeCell ref="A38:A39"/>
    <mergeCell ref="A40:A41"/>
    <mergeCell ref="A42:A43"/>
    <mergeCell ref="A44:A45"/>
    <mergeCell ref="A46:A47"/>
    <mergeCell ref="A48:A49"/>
    <mergeCell ref="A50:A51"/>
    <mergeCell ref="A52:A53"/>
    <mergeCell ref="A54:A55"/>
    <mergeCell ref="A56:A57"/>
    <mergeCell ref="A58:A59"/>
    <mergeCell ref="A60:A61"/>
    <mergeCell ref="A62:A63"/>
    <mergeCell ref="A64:A65"/>
    <mergeCell ref="A66:A67"/>
    <mergeCell ref="A68:A69"/>
    <mergeCell ref="A70:A71"/>
    <mergeCell ref="A72:A73"/>
    <mergeCell ref="A74:A75"/>
    <mergeCell ref="A76:A77"/>
    <mergeCell ref="A78:A79"/>
    <mergeCell ref="A80:A81"/>
    <mergeCell ref="A82:A83"/>
    <mergeCell ref="A84:A85"/>
    <mergeCell ref="A86:A87"/>
    <mergeCell ref="A88:A89"/>
    <mergeCell ref="B4:B5"/>
    <mergeCell ref="B6:B7"/>
    <mergeCell ref="B8:B9"/>
    <mergeCell ref="B10:B11"/>
    <mergeCell ref="B12:B13"/>
    <mergeCell ref="B14:B15"/>
    <mergeCell ref="B16:B17"/>
    <mergeCell ref="B18:B19"/>
    <mergeCell ref="B20:B21"/>
    <mergeCell ref="B22:B23"/>
    <mergeCell ref="B24:B25"/>
    <mergeCell ref="B26:B27"/>
    <mergeCell ref="B28:B29"/>
    <mergeCell ref="B30:B31"/>
    <mergeCell ref="B32:B33"/>
    <mergeCell ref="B34:B35"/>
    <mergeCell ref="B36:B37"/>
    <mergeCell ref="B38:B39"/>
    <mergeCell ref="B40:B41"/>
    <mergeCell ref="B42:B43"/>
    <mergeCell ref="B44:B45"/>
    <mergeCell ref="B46:B47"/>
    <mergeCell ref="B48:B49"/>
    <mergeCell ref="B50:B51"/>
    <mergeCell ref="B52:B53"/>
    <mergeCell ref="B54:B55"/>
    <mergeCell ref="B56:B57"/>
    <mergeCell ref="B58:B59"/>
    <mergeCell ref="B60:B61"/>
    <mergeCell ref="B62:B63"/>
    <mergeCell ref="B64:B65"/>
    <mergeCell ref="B66:B67"/>
    <mergeCell ref="B68:B69"/>
    <mergeCell ref="B70:B71"/>
    <mergeCell ref="B72:B73"/>
    <mergeCell ref="B74:B75"/>
    <mergeCell ref="B76:B77"/>
    <mergeCell ref="B78:B79"/>
    <mergeCell ref="B80:B81"/>
    <mergeCell ref="B82:B83"/>
    <mergeCell ref="B84:B85"/>
    <mergeCell ref="B86:B87"/>
    <mergeCell ref="B88:B89"/>
    <mergeCell ref="C4:C5"/>
    <mergeCell ref="C6:C7"/>
    <mergeCell ref="C8:C9"/>
    <mergeCell ref="C10:C11"/>
    <mergeCell ref="C12:C13"/>
    <mergeCell ref="C14:C15"/>
    <mergeCell ref="C16:C17"/>
    <mergeCell ref="C18:C19"/>
    <mergeCell ref="C20:C21"/>
    <mergeCell ref="C22:C23"/>
    <mergeCell ref="C24:C25"/>
    <mergeCell ref="C26:C27"/>
    <mergeCell ref="C28:C29"/>
    <mergeCell ref="C30:C31"/>
    <mergeCell ref="C32:C33"/>
    <mergeCell ref="C34:C35"/>
    <mergeCell ref="C36:C37"/>
    <mergeCell ref="C38:C39"/>
    <mergeCell ref="C40:C41"/>
    <mergeCell ref="C42:C43"/>
    <mergeCell ref="C44:C45"/>
    <mergeCell ref="C46:C47"/>
    <mergeCell ref="C48:C49"/>
    <mergeCell ref="C50:C51"/>
    <mergeCell ref="C52:C53"/>
    <mergeCell ref="C54:C55"/>
    <mergeCell ref="C56:C57"/>
    <mergeCell ref="C58:C59"/>
    <mergeCell ref="C60:C61"/>
    <mergeCell ref="C62:C63"/>
    <mergeCell ref="C64:C65"/>
    <mergeCell ref="C66:C67"/>
    <mergeCell ref="C68:C69"/>
    <mergeCell ref="C70:C71"/>
    <mergeCell ref="C72:C73"/>
    <mergeCell ref="C74:C75"/>
    <mergeCell ref="C76:C77"/>
    <mergeCell ref="C78:C79"/>
    <mergeCell ref="C80:C81"/>
    <mergeCell ref="C82:C83"/>
    <mergeCell ref="C84:C85"/>
    <mergeCell ref="C86:C87"/>
    <mergeCell ref="C88:C89"/>
    <mergeCell ref="D4:D5"/>
    <mergeCell ref="D6:D7"/>
    <mergeCell ref="D8:D9"/>
    <mergeCell ref="D10:D11"/>
    <mergeCell ref="D12:D13"/>
    <mergeCell ref="D14:D15"/>
    <mergeCell ref="D16:D17"/>
    <mergeCell ref="D18:D19"/>
    <mergeCell ref="D20:D21"/>
    <mergeCell ref="D22:D23"/>
    <mergeCell ref="D24:D25"/>
    <mergeCell ref="D26:D27"/>
    <mergeCell ref="D28:D29"/>
    <mergeCell ref="D30:D31"/>
    <mergeCell ref="D32:D33"/>
    <mergeCell ref="D34:D35"/>
    <mergeCell ref="D36:D37"/>
    <mergeCell ref="D38:D39"/>
    <mergeCell ref="D40:D41"/>
    <mergeCell ref="D42:D43"/>
    <mergeCell ref="D44:D45"/>
    <mergeCell ref="D46:D47"/>
    <mergeCell ref="D48:D49"/>
    <mergeCell ref="D50:D51"/>
    <mergeCell ref="D52:D53"/>
    <mergeCell ref="D54:D55"/>
    <mergeCell ref="D56:D57"/>
    <mergeCell ref="D58:D59"/>
    <mergeCell ref="D60:D61"/>
    <mergeCell ref="D62:D63"/>
    <mergeCell ref="D64:D65"/>
    <mergeCell ref="D66:D67"/>
    <mergeCell ref="D68:D69"/>
    <mergeCell ref="D70:D71"/>
    <mergeCell ref="D72:D73"/>
    <mergeCell ref="D74:D75"/>
    <mergeCell ref="D76:D77"/>
    <mergeCell ref="D78:D79"/>
    <mergeCell ref="D80:D81"/>
    <mergeCell ref="D82:D83"/>
    <mergeCell ref="D84:D85"/>
    <mergeCell ref="D86:D87"/>
    <mergeCell ref="D88:D89"/>
    <mergeCell ref="E4:E5"/>
    <mergeCell ref="E6:E7"/>
    <mergeCell ref="E8:E9"/>
    <mergeCell ref="E10:E11"/>
    <mergeCell ref="E12:E13"/>
    <mergeCell ref="E14:E15"/>
    <mergeCell ref="E16:E17"/>
    <mergeCell ref="E18:E19"/>
    <mergeCell ref="E20:E21"/>
    <mergeCell ref="E22:E23"/>
    <mergeCell ref="E24:E25"/>
    <mergeCell ref="E26:E27"/>
    <mergeCell ref="E28:E29"/>
    <mergeCell ref="E30:E31"/>
    <mergeCell ref="E32:E33"/>
    <mergeCell ref="E34:E35"/>
    <mergeCell ref="E36:E37"/>
    <mergeCell ref="E38:E39"/>
    <mergeCell ref="E40:E41"/>
    <mergeCell ref="E42:E43"/>
    <mergeCell ref="E44:E45"/>
    <mergeCell ref="E46:E47"/>
    <mergeCell ref="E48:E49"/>
    <mergeCell ref="E50:E51"/>
    <mergeCell ref="E52:E53"/>
    <mergeCell ref="E54:E55"/>
    <mergeCell ref="E56:E57"/>
    <mergeCell ref="E58:E59"/>
    <mergeCell ref="E60:E61"/>
    <mergeCell ref="E62:E63"/>
    <mergeCell ref="E64:E65"/>
    <mergeCell ref="E66:E67"/>
    <mergeCell ref="E68:E69"/>
    <mergeCell ref="E70:E71"/>
    <mergeCell ref="E72:E73"/>
    <mergeCell ref="E74:E75"/>
    <mergeCell ref="E76:E77"/>
    <mergeCell ref="E78:E79"/>
    <mergeCell ref="E80:E81"/>
    <mergeCell ref="E82:E83"/>
    <mergeCell ref="E84:E85"/>
    <mergeCell ref="E86:E87"/>
    <mergeCell ref="E88:E89"/>
    <mergeCell ref="F4:F5"/>
    <mergeCell ref="F6:F7"/>
    <mergeCell ref="F8:F9"/>
    <mergeCell ref="F10:F11"/>
    <mergeCell ref="F12:F13"/>
    <mergeCell ref="F14:F15"/>
    <mergeCell ref="F16:F17"/>
    <mergeCell ref="F18:F19"/>
    <mergeCell ref="F20:F21"/>
    <mergeCell ref="F22:F23"/>
    <mergeCell ref="F24:F25"/>
    <mergeCell ref="F26:F27"/>
    <mergeCell ref="F28:F29"/>
    <mergeCell ref="F30:F31"/>
    <mergeCell ref="F32:F33"/>
    <mergeCell ref="F34:F35"/>
    <mergeCell ref="F36:F37"/>
    <mergeCell ref="F38:F39"/>
    <mergeCell ref="F40:F41"/>
    <mergeCell ref="F42:F43"/>
    <mergeCell ref="F44:F45"/>
    <mergeCell ref="F46:F47"/>
    <mergeCell ref="F48:F49"/>
    <mergeCell ref="F50:F51"/>
    <mergeCell ref="F52:F53"/>
    <mergeCell ref="F54:F55"/>
    <mergeCell ref="F56:F57"/>
    <mergeCell ref="F58:F59"/>
    <mergeCell ref="F60:F61"/>
    <mergeCell ref="F62:F63"/>
    <mergeCell ref="F64:F65"/>
    <mergeCell ref="F66:F67"/>
    <mergeCell ref="F68:F69"/>
    <mergeCell ref="F70:F71"/>
    <mergeCell ref="F72:F73"/>
    <mergeCell ref="F74:F75"/>
    <mergeCell ref="F76:F77"/>
    <mergeCell ref="F78:F79"/>
    <mergeCell ref="F80:F81"/>
    <mergeCell ref="F82:F83"/>
    <mergeCell ref="F84:F85"/>
    <mergeCell ref="F86:F87"/>
    <mergeCell ref="F88:F89"/>
    <mergeCell ref="G4:G5"/>
    <mergeCell ref="G6:G7"/>
    <mergeCell ref="G8:G9"/>
    <mergeCell ref="G10:G11"/>
    <mergeCell ref="G12:G13"/>
    <mergeCell ref="G14:G15"/>
    <mergeCell ref="G16:G17"/>
    <mergeCell ref="G18:G19"/>
    <mergeCell ref="G20:G21"/>
    <mergeCell ref="G22:G23"/>
    <mergeCell ref="G24:G25"/>
    <mergeCell ref="G26:G27"/>
    <mergeCell ref="G28:G29"/>
    <mergeCell ref="G30:G31"/>
    <mergeCell ref="G32:G33"/>
    <mergeCell ref="G34:G35"/>
    <mergeCell ref="G36:G37"/>
    <mergeCell ref="G38:G39"/>
    <mergeCell ref="G40:G41"/>
    <mergeCell ref="G42:G43"/>
    <mergeCell ref="G44:G45"/>
    <mergeCell ref="G46:G47"/>
    <mergeCell ref="G48:G49"/>
    <mergeCell ref="G50:G51"/>
    <mergeCell ref="G52:G53"/>
    <mergeCell ref="G54:G55"/>
    <mergeCell ref="G56:G57"/>
    <mergeCell ref="G58:G59"/>
    <mergeCell ref="G60:G61"/>
    <mergeCell ref="G62:G63"/>
    <mergeCell ref="G64:G65"/>
    <mergeCell ref="G66:G67"/>
    <mergeCell ref="G68:G69"/>
    <mergeCell ref="G70:G71"/>
    <mergeCell ref="G72:G73"/>
    <mergeCell ref="G74:G75"/>
    <mergeCell ref="G76:G77"/>
    <mergeCell ref="G78:G79"/>
    <mergeCell ref="G80:G81"/>
    <mergeCell ref="G82:G83"/>
    <mergeCell ref="G84:G85"/>
    <mergeCell ref="G86:G87"/>
    <mergeCell ref="G88:G89"/>
    <mergeCell ref="H4:H5"/>
    <mergeCell ref="H6:H89"/>
    <mergeCell ref="J4:J5"/>
    <mergeCell ref="J6:J7"/>
    <mergeCell ref="J8:J9"/>
    <mergeCell ref="J10:J11"/>
    <mergeCell ref="J12:J13"/>
    <mergeCell ref="J14:J15"/>
    <mergeCell ref="J16:J17"/>
    <mergeCell ref="J18:J19"/>
    <mergeCell ref="J20:J21"/>
    <mergeCell ref="J22:J23"/>
    <mergeCell ref="J24:J25"/>
    <mergeCell ref="J26:J27"/>
    <mergeCell ref="J28:J29"/>
    <mergeCell ref="J30:J31"/>
    <mergeCell ref="J32:J33"/>
    <mergeCell ref="J34:J35"/>
    <mergeCell ref="J36:J37"/>
    <mergeCell ref="J38:J39"/>
    <mergeCell ref="J40:J41"/>
    <mergeCell ref="J42:J43"/>
    <mergeCell ref="J44:J45"/>
    <mergeCell ref="J46:J47"/>
    <mergeCell ref="J48:J49"/>
    <mergeCell ref="J50:J51"/>
    <mergeCell ref="J52:J53"/>
    <mergeCell ref="J54:J55"/>
    <mergeCell ref="J56:J57"/>
    <mergeCell ref="J58:J59"/>
    <mergeCell ref="J60:J61"/>
    <mergeCell ref="J62:J63"/>
    <mergeCell ref="J64:J65"/>
    <mergeCell ref="J66:J67"/>
    <mergeCell ref="J68:J69"/>
    <mergeCell ref="J70:J71"/>
    <mergeCell ref="J72:J73"/>
    <mergeCell ref="J74:J75"/>
    <mergeCell ref="J76:J77"/>
    <mergeCell ref="J78:J79"/>
    <mergeCell ref="J80:J81"/>
    <mergeCell ref="J82:J83"/>
    <mergeCell ref="J84:J85"/>
    <mergeCell ref="J86:J87"/>
    <mergeCell ref="J88:J89"/>
    <mergeCell ref="J90:J91"/>
    <mergeCell ref="K4:K5"/>
    <mergeCell ref="K6:K7"/>
    <mergeCell ref="K8:K9"/>
    <mergeCell ref="K10:K11"/>
    <mergeCell ref="K12:K13"/>
    <mergeCell ref="K14:K15"/>
    <mergeCell ref="K16:K17"/>
    <mergeCell ref="K18:K19"/>
    <mergeCell ref="K20:K21"/>
    <mergeCell ref="K22:K23"/>
    <mergeCell ref="K24:K25"/>
    <mergeCell ref="K26:K27"/>
    <mergeCell ref="K28:K29"/>
    <mergeCell ref="K30:K31"/>
    <mergeCell ref="K32:K33"/>
    <mergeCell ref="K34:K35"/>
    <mergeCell ref="K36:K37"/>
    <mergeCell ref="K38:K39"/>
    <mergeCell ref="K40:K41"/>
    <mergeCell ref="K42:K43"/>
    <mergeCell ref="K44:K45"/>
    <mergeCell ref="K46:K47"/>
    <mergeCell ref="K48:K49"/>
    <mergeCell ref="K50:K51"/>
    <mergeCell ref="K52:K53"/>
    <mergeCell ref="K54:K55"/>
    <mergeCell ref="K56:K57"/>
    <mergeCell ref="K58:K59"/>
    <mergeCell ref="K60:K61"/>
    <mergeCell ref="K62:K63"/>
    <mergeCell ref="K64:K65"/>
    <mergeCell ref="K66:K67"/>
    <mergeCell ref="K68:K69"/>
    <mergeCell ref="K70:K71"/>
    <mergeCell ref="K72:K73"/>
    <mergeCell ref="K74:K75"/>
    <mergeCell ref="K76:K77"/>
    <mergeCell ref="K78:K79"/>
    <mergeCell ref="K80:K81"/>
    <mergeCell ref="K82:K83"/>
    <mergeCell ref="K84:K85"/>
    <mergeCell ref="K86:K87"/>
    <mergeCell ref="K88:K89"/>
    <mergeCell ref="K90:K91"/>
    <mergeCell ref="L4:L5"/>
    <mergeCell ref="L6:L7"/>
    <mergeCell ref="L8:L9"/>
    <mergeCell ref="L10:L11"/>
    <mergeCell ref="L12:L13"/>
    <mergeCell ref="L14:L15"/>
    <mergeCell ref="L16:L17"/>
    <mergeCell ref="L18:L19"/>
    <mergeCell ref="L20:L21"/>
    <mergeCell ref="L22:L23"/>
    <mergeCell ref="L24:L25"/>
    <mergeCell ref="L26:L27"/>
    <mergeCell ref="L28:L29"/>
    <mergeCell ref="L30:L31"/>
    <mergeCell ref="L32:L33"/>
    <mergeCell ref="L34:L35"/>
    <mergeCell ref="L36:L37"/>
    <mergeCell ref="L38:L39"/>
    <mergeCell ref="L40:L41"/>
    <mergeCell ref="L42:L43"/>
    <mergeCell ref="L44:L45"/>
    <mergeCell ref="L46:L47"/>
    <mergeCell ref="L48:L49"/>
    <mergeCell ref="L50:L51"/>
    <mergeCell ref="L52:L53"/>
    <mergeCell ref="L54:L55"/>
    <mergeCell ref="L56:L57"/>
    <mergeCell ref="L58:L59"/>
    <mergeCell ref="L60:L61"/>
    <mergeCell ref="L62:L63"/>
    <mergeCell ref="L64:L65"/>
    <mergeCell ref="L66:L67"/>
    <mergeCell ref="L68:L69"/>
    <mergeCell ref="L70:L71"/>
    <mergeCell ref="L72:L73"/>
    <mergeCell ref="L74:L75"/>
    <mergeCell ref="L76:L77"/>
    <mergeCell ref="L78:L79"/>
    <mergeCell ref="L80:L81"/>
    <mergeCell ref="L82:L83"/>
    <mergeCell ref="L84:L85"/>
    <mergeCell ref="L86:L87"/>
    <mergeCell ref="L88:L89"/>
    <mergeCell ref="L90:L91"/>
    <mergeCell ref="M4:M5"/>
    <mergeCell ref="M6:M7"/>
    <mergeCell ref="M8:M9"/>
    <mergeCell ref="M10:M11"/>
    <mergeCell ref="M12:M13"/>
    <mergeCell ref="M14:M15"/>
    <mergeCell ref="M16:M17"/>
    <mergeCell ref="M18:M19"/>
    <mergeCell ref="M20:M21"/>
    <mergeCell ref="M22:M23"/>
    <mergeCell ref="M24:M25"/>
    <mergeCell ref="M26:M27"/>
    <mergeCell ref="M28:M29"/>
    <mergeCell ref="M30:M31"/>
    <mergeCell ref="M32:M33"/>
    <mergeCell ref="M34:M35"/>
    <mergeCell ref="M36:M37"/>
    <mergeCell ref="M38:M39"/>
    <mergeCell ref="M40:M41"/>
    <mergeCell ref="M42:M43"/>
    <mergeCell ref="M44:M45"/>
    <mergeCell ref="M46:M47"/>
    <mergeCell ref="M48:M49"/>
    <mergeCell ref="M50:M51"/>
    <mergeCell ref="M52:M53"/>
    <mergeCell ref="M54:M55"/>
    <mergeCell ref="M56:M57"/>
    <mergeCell ref="M58:M59"/>
    <mergeCell ref="M60:M61"/>
    <mergeCell ref="M62:M63"/>
    <mergeCell ref="M64:M65"/>
    <mergeCell ref="M66:M67"/>
    <mergeCell ref="M68:M69"/>
    <mergeCell ref="M70:M71"/>
    <mergeCell ref="M72:M73"/>
    <mergeCell ref="M74:M75"/>
    <mergeCell ref="M76:M77"/>
    <mergeCell ref="M78:M79"/>
    <mergeCell ref="M80:M81"/>
    <mergeCell ref="M82:M83"/>
    <mergeCell ref="M84:M85"/>
    <mergeCell ref="M86:M87"/>
    <mergeCell ref="M88:M89"/>
    <mergeCell ref="M90:M91"/>
    <mergeCell ref="N4:N5"/>
    <mergeCell ref="N6:N7"/>
    <mergeCell ref="N8:N9"/>
    <mergeCell ref="N10:N11"/>
    <mergeCell ref="N12:N13"/>
    <mergeCell ref="N14:N15"/>
    <mergeCell ref="N16:N17"/>
    <mergeCell ref="N18:N19"/>
    <mergeCell ref="N20:N21"/>
    <mergeCell ref="N22:N23"/>
    <mergeCell ref="N24:N25"/>
    <mergeCell ref="N26:N27"/>
    <mergeCell ref="N28:N29"/>
    <mergeCell ref="N30:N31"/>
    <mergeCell ref="N32:N33"/>
    <mergeCell ref="N34:N35"/>
    <mergeCell ref="N36:N37"/>
    <mergeCell ref="N38:N39"/>
    <mergeCell ref="N40:N41"/>
    <mergeCell ref="N42:N43"/>
    <mergeCell ref="N44:N45"/>
    <mergeCell ref="N46:N47"/>
    <mergeCell ref="N48:N49"/>
    <mergeCell ref="N50:N51"/>
    <mergeCell ref="N52:N53"/>
    <mergeCell ref="N54:N55"/>
    <mergeCell ref="N56:N57"/>
    <mergeCell ref="N58:N59"/>
    <mergeCell ref="N60:N61"/>
    <mergeCell ref="N62:N63"/>
    <mergeCell ref="N64:N65"/>
    <mergeCell ref="N66:N67"/>
    <mergeCell ref="N68:N69"/>
    <mergeCell ref="N70:N71"/>
    <mergeCell ref="N72:N73"/>
    <mergeCell ref="N74:N75"/>
    <mergeCell ref="N76:N77"/>
    <mergeCell ref="N78:N79"/>
    <mergeCell ref="N80:N81"/>
    <mergeCell ref="N82:N83"/>
    <mergeCell ref="N84:N85"/>
    <mergeCell ref="N86:N87"/>
    <mergeCell ref="N88:N89"/>
    <mergeCell ref="N90:N91"/>
    <mergeCell ref="O4:O5"/>
    <mergeCell ref="O6:O7"/>
    <mergeCell ref="O8:O9"/>
    <mergeCell ref="O10:O11"/>
    <mergeCell ref="O12:O13"/>
    <mergeCell ref="O14:O15"/>
    <mergeCell ref="O16:O17"/>
    <mergeCell ref="O18:O19"/>
    <mergeCell ref="O20:O21"/>
    <mergeCell ref="O22:O23"/>
    <mergeCell ref="O24:O25"/>
    <mergeCell ref="O26:O27"/>
    <mergeCell ref="O28:O29"/>
    <mergeCell ref="O30:O31"/>
    <mergeCell ref="O32:O33"/>
    <mergeCell ref="O34:O35"/>
    <mergeCell ref="O36:O37"/>
    <mergeCell ref="O38:O39"/>
    <mergeCell ref="O40:O41"/>
    <mergeCell ref="O42:O43"/>
    <mergeCell ref="O44:O45"/>
    <mergeCell ref="O46:O47"/>
    <mergeCell ref="O48:O49"/>
    <mergeCell ref="O50:O51"/>
    <mergeCell ref="O52:O53"/>
    <mergeCell ref="O54:O55"/>
    <mergeCell ref="O56:O57"/>
    <mergeCell ref="O58:O59"/>
    <mergeCell ref="O60:O61"/>
    <mergeCell ref="O62:O63"/>
    <mergeCell ref="O64:O65"/>
    <mergeCell ref="O66:O67"/>
    <mergeCell ref="O68:O69"/>
    <mergeCell ref="O70:O71"/>
    <mergeCell ref="O72:O73"/>
    <mergeCell ref="O74:O75"/>
    <mergeCell ref="O76:O77"/>
    <mergeCell ref="O78:O79"/>
    <mergeCell ref="O80:O81"/>
    <mergeCell ref="O82:O83"/>
    <mergeCell ref="O84:O85"/>
    <mergeCell ref="O86:O87"/>
    <mergeCell ref="O88:O89"/>
    <mergeCell ref="O90:O91"/>
    <mergeCell ref="P4:P5"/>
    <mergeCell ref="P6:P7"/>
    <mergeCell ref="P8:P9"/>
    <mergeCell ref="P10:P11"/>
    <mergeCell ref="P12:P13"/>
    <mergeCell ref="P14:P15"/>
    <mergeCell ref="P16:P17"/>
    <mergeCell ref="P18:P19"/>
    <mergeCell ref="P20:P21"/>
    <mergeCell ref="P22:P23"/>
    <mergeCell ref="P24:P25"/>
    <mergeCell ref="P26:P27"/>
    <mergeCell ref="P28:P29"/>
    <mergeCell ref="P30:P31"/>
    <mergeCell ref="P32:P33"/>
    <mergeCell ref="P34:P35"/>
    <mergeCell ref="P36:P37"/>
    <mergeCell ref="P38:P39"/>
    <mergeCell ref="P40:P41"/>
    <mergeCell ref="P42:P43"/>
    <mergeCell ref="P44:P45"/>
    <mergeCell ref="P46:P47"/>
    <mergeCell ref="P48:P49"/>
    <mergeCell ref="P50:P51"/>
    <mergeCell ref="P52:P53"/>
    <mergeCell ref="P54:P55"/>
    <mergeCell ref="P56:P57"/>
    <mergeCell ref="P58:P59"/>
    <mergeCell ref="P60:P61"/>
    <mergeCell ref="P62:P63"/>
    <mergeCell ref="P64:P65"/>
    <mergeCell ref="P66:P67"/>
    <mergeCell ref="P68:P69"/>
    <mergeCell ref="P70:P71"/>
    <mergeCell ref="P72:P73"/>
    <mergeCell ref="P74:P75"/>
    <mergeCell ref="P76:P77"/>
    <mergeCell ref="P78:P79"/>
    <mergeCell ref="P80:P81"/>
    <mergeCell ref="P82:P83"/>
    <mergeCell ref="P84:P85"/>
    <mergeCell ref="P86:P87"/>
    <mergeCell ref="P88:P89"/>
    <mergeCell ref="P90:P91"/>
    <mergeCell ref="Q4:Q5"/>
    <mergeCell ref="R4:R5"/>
    <mergeCell ref="S4:S5"/>
    <mergeCell ref="T4:T5"/>
    <mergeCell ref="U4:U5"/>
    <mergeCell ref="U6:U91"/>
    <mergeCell ref="X4:X5"/>
    <mergeCell ref="X6:X7"/>
    <mergeCell ref="X8:X9"/>
    <mergeCell ref="X10:X11"/>
    <mergeCell ref="X12:X13"/>
    <mergeCell ref="X14:X15"/>
    <mergeCell ref="X16:X17"/>
    <mergeCell ref="X18:X19"/>
    <mergeCell ref="X20:X21"/>
    <mergeCell ref="X22:X23"/>
    <mergeCell ref="X24:X25"/>
    <mergeCell ref="X26:X27"/>
    <mergeCell ref="X28:X29"/>
    <mergeCell ref="X30:X31"/>
    <mergeCell ref="X32:X33"/>
    <mergeCell ref="X34:X35"/>
    <mergeCell ref="X36:X37"/>
    <mergeCell ref="X38:X39"/>
    <mergeCell ref="X40:X41"/>
    <mergeCell ref="X42:X43"/>
    <mergeCell ref="X44:X45"/>
    <mergeCell ref="X46:X47"/>
    <mergeCell ref="X48:X49"/>
    <mergeCell ref="X50:X51"/>
    <mergeCell ref="X52:X53"/>
    <mergeCell ref="X54:X55"/>
    <mergeCell ref="X56:X57"/>
    <mergeCell ref="X58:X59"/>
    <mergeCell ref="X60:X61"/>
    <mergeCell ref="X62:X63"/>
    <mergeCell ref="X64:X65"/>
    <mergeCell ref="X66:X67"/>
    <mergeCell ref="X68:X69"/>
    <mergeCell ref="X70:X71"/>
    <mergeCell ref="X72:X73"/>
    <mergeCell ref="X74:X75"/>
    <mergeCell ref="X76:X77"/>
    <mergeCell ref="X78:X79"/>
    <mergeCell ref="X80:X81"/>
    <mergeCell ref="Y4:Y5"/>
    <mergeCell ref="Y6:Y7"/>
    <mergeCell ref="Y8:Y9"/>
    <mergeCell ref="Y10:Y11"/>
    <mergeCell ref="Y12:Y13"/>
    <mergeCell ref="Y14:Y15"/>
    <mergeCell ref="Y16:Y17"/>
    <mergeCell ref="Y18:Y19"/>
    <mergeCell ref="Y20:Y21"/>
    <mergeCell ref="Y22:Y23"/>
    <mergeCell ref="Y24:Y25"/>
    <mergeCell ref="Y26:Y27"/>
    <mergeCell ref="Y28:Y29"/>
    <mergeCell ref="Y30:Y31"/>
    <mergeCell ref="Y32:Y33"/>
    <mergeCell ref="Y34:Y35"/>
    <mergeCell ref="Y36:Y37"/>
    <mergeCell ref="Y38:Y39"/>
    <mergeCell ref="Y40:Y41"/>
    <mergeCell ref="Y42:Y43"/>
    <mergeCell ref="Y44:Y45"/>
    <mergeCell ref="Y46:Y47"/>
    <mergeCell ref="Y48:Y49"/>
    <mergeCell ref="Y50:Y51"/>
    <mergeCell ref="Y52:Y53"/>
    <mergeCell ref="Y54:Y55"/>
    <mergeCell ref="Y56:Y57"/>
    <mergeCell ref="Y58:Y59"/>
    <mergeCell ref="Y60:Y61"/>
    <mergeCell ref="Y62:Y63"/>
    <mergeCell ref="Y64:Y65"/>
    <mergeCell ref="Y66:Y67"/>
    <mergeCell ref="Y68:Y69"/>
    <mergeCell ref="Y70:Y71"/>
    <mergeCell ref="Y72:Y73"/>
    <mergeCell ref="Y74:Y75"/>
    <mergeCell ref="Y76:Y77"/>
    <mergeCell ref="Y78:Y79"/>
    <mergeCell ref="Y80:Y81"/>
    <mergeCell ref="Z4:Z5"/>
    <mergeCell ref="Z6:Z7"/>
    <mergeCell ref="Z8:Z9"/>
    <mergeCell ref="Z10:Z11"/>
    <mergeCell ref="Z12:Z13"/>
    <mergeCell ref="Z14:Z15"/>
    <mergeCell ref="Z16:Z17"/>
    <mergeCell ref="Z18:Z19"/>
    <mergeCell ref="Z20:Z21"/>
    <mergeCell ref="Z22:Z23"/>
    <mergeCell ref="Z24:Z25"/>
    <mergeCell ref="Z26:Z27"/>
    <mergeCell ref="Z28:Z29"/>
    <mergeCell ref="Z30:Z31"/>
    <mergeCell ref="Z32:Z33"/>
    <mergeCell ref="Z34:Z35"/>
    <mergeCell ref="Z36:Z37"/>
    <mergeCell ref="Z38:Z39"/>
    <mergeCell ref="Z40:Z41"/>
    <mergeCell ref="Z42:Z43"/>
    <mergeCell ref="Z44:Z45"/>
    <mergeCell ref="Z46:Z47"/>
    <mergeCell ref="Z48:Z49"/>
    <mergeCell ref="Z50:Z51"/>
    <mergeCell ref="Z52:Z53"/>
    <mergeCell ref="Z54:Z55"/>
    <mergeCell ref="Z56:Z57"/>
    <mergeCell ref="Z58:Z59"/>
    <mergeCell ref="Z60:Z61"/>
    <mergeCell ref="Z62:Z63"/>
    <mergeCell ref="Z64:Z65"/>
    <mergeCell ref="Z66:Z67"/>
    <mergeCell ref="Z68:Z69"/>
    <mergeCell ref="Z70:Z71"/>
    <mergeCell ref="Z72:Z73"/>
    <mergeCell ref="Z74:Z75"/>
    <mergeCell ref="Z76:Z77"/>
    <mergeCell ref="Z78:Z79"/>
    <mergeCell ref="Z80:Z81"/>
    <mergeCell ref="AA4:AA5"/>
    <mergeCell ref="AA6:AA7"/>
    <mergeCell ref="AA8:AA9"/>
    <mergeCell ref="AA10:AA11"/>
    <mergeCell ref="AA12:AA13"/>
    <mergeCell ref="AA14:AA15"/>
    <mergeCell ref="AA16:AA17"/>
    <mergeCell ref="AA18:AA19"/>
    <mergeCell ref="AA20:AA21"/>
    <mergeCell ref="AA22:AA23"/>
    <mergeCell ref="AA24:AA25"/>
    <mergeCell ref="AA26:AA27"/>
    <mergeCell ref="AA28:AA29"/>
    <mergeCell ref="AA30:AA31"/>
    <mergeCell ref="AA32:AA33"/>
    <mergeCell ref="AA34:AA35"/>
    <mergeCell ref="AA36:AA37"/>
    <mergeCell ref="AA38:AA39"/>
    <mergeCell ref="AA40:AA41"/>
    <mergeCell ref="AA42:AA43"/>
    <mergeCell ref="AA44:AA45"/>
    <mergeCell ref="AA46:AA47"/>
    <mergeCell ref="AA48:AA49"/>
    <mergeCell ref="AA50:AA51"/>
    <mergeCell ref="AA52:AA53"/>
    <mergeCell ref="AA54:AA55"/>
    <mergeCell ref="AA56:AA57"/>
    <mergeCell ref="AA58:AA59"/>
    <mergeCell ref="AA60:AA61"/>
    <mergeCell ref="AA62:AA63"/>
    <mergeCell ref="AA64:AA65"/>
    <mergeCell ref="AA66:AA67"/>
    <mergeCell ref="AA68:AA69"/>
    <mergeCell ref="AA70:AA71"/>
    <mergeCell ref="AA72:AA73"/>
    <mergeCell ref="AA74:AA75"/>
    <mergeCell ref="AA76:AA77"/>
    <mergeCell ref="AA78:AA79"/>
    <mergeCell ref="AA80:AA81"/>
    <mergeCell ref="AB4:AB5"/>
    <mergeCell ref="AB6:AB7"/>
    <mergeCell ref="AB8:AB9"/>
    <mergeCell ref="AB10:AB11"/>
    <mergeCell ref="AB12:AB13"/>
    <mergeCell ref="AB14:AB15"/>
    <mergeCell ref="AB16:AB17"/>
    <mergeCell ref="AB18:AB19"/>
    <mergeCell ref="AB20:AB21"/>
    <mergeCell ref="AB22:AB23"/>
    <mergeCell ref="AB24:AB25"/>
    <mergeCell ref="AB26:AB27"/>
    <mergeCell ref="AB28:AB29"/>
    <mergeCell ref="AB30:AB31"/>
    <mergeCell ref="AB32:AB33"/>
    <mergeCell ref="AB34:AB35"/>
    <mergeCell ref="AB36:AB37"/>
    <mergeCell ref="AB38:AB39"/>
    <mergeCell ref="AB40:AB41"/>
    <mergeCell ref="AB42:AB43"/>
    <mergeCell ref="AB44:AB45"/>
    <mergeCell ref="AB46:AB47"/>
    <mergeCell ref="AB48:AB49"/>
    <mergeCell ref="AB50:AB51"/>
    <mergeCell ref="AB52:AB53"/>
    <mergeCell ref="AB54:AB55"/>
    <mergeCell ref="AB56:AB57"/>
    <mergeCell ref="AB58:AB59"/>
    <mergeCell ref="AB60:AB61"/>
    <mergeCell ref="AB62:AB63"/>
    <mergeCell ref="AB64:AB65"/>
    <mergeCell ref="AB66:AB67"/>
    <mergeCell ref="AB68:AB69"/>
    <mergeCell ref="AB70:AB71"/>
    <mergeCell ref="AB72:AB73"/>
    <mergeCell ref="AB74:AB75"/>
    <mergeCell ref="AB76:AB77"/>
    <mergeCell ref="AB78:AB79"/>
    <mergeCell ref="AB80:AB81"/>
    <mergeCell ref="AC4:AC5"/>
    <mergeCell ref="AC6:AC7"/>
    <mergeCell ref="AC8:AC9"/>
    <mergeCell ref="AC10:AC11"/>
    <mergeCell ref="AC12:AC13"/>
    <mergeCell ref="AC14:AC15"/>
    <mergeCell ref="AC16:AC17"/>
    <mergeCell ref="AC18:AC19"/>
    <mergeCell ref="AC20:AC21"/>
    <mergeCell ref="AC22:AC23"/>
    <mergeCell ref="AC24:AC25"/>
    <mergeCell ref="AC26:AC27"/>
    <mergeCell ref="AC28:AC29"/>
    <mergeCell ref="AC30:AC31"/>
    <mergeCell ref="AC32:AC33"/>
    <mergeCell ref="AC34:AC35"/>
    <mergeCell ref="AC36:AC37"/>
    <mergeCell ref="AC38:AC39"/>
    <mergeCell ref="AC40:AC41"/>
    <mergeCell ref="AC42:AC43"/>
    <mergeCell ref="AC44:AC45"/>
    <mergeCell ref="AC46:AC47"/>
    <mergeCell ref="AC48:AC49"/>
    <mergeCell ref="AC50:AC51"/>
    <mergeCell ref="AC52:AC53"/>
    <mergeCell ref="AC54:AC55"/>
    <mergeCell ref="AC56:AC57"/>
    <mergeCell ref="AC58:AC59"/>
    <mergeCell ref="AC60:AC61"/>
    <mergeCell ref="AC62:AC63"/>
    <mergeCell ref="AC64:AC65"/>
    <mergeCell ref="AC66:AC67"/>
    <mergeCell ref="AC68:AC69"/>
    <mergeCell ref="AC70:AC71"/>
    <mergeCell ref="AC72:AC73"/>
    <mergeCell ref="AC74:AC75"/>
    <mergeCell ref="AC76:AC77"/>
    <mergeCell ref="AC78:AC79"/>
    <mergeCell ref="AC80:AC81"/>
    <mergeCell ref="AD4:AD5"/>
    <mergeCell ref="AD6:AD7"/>
    <mergeCell ref="AD8:AD9"/>
    <mergeCell ref="AD10:AD11"/>
    <mergeCell ref="AD12:AD13"/>
    <mergeCell ref="AD14:AD15"/>
    <mergeCell ref="AD16:AD17"/>
    <mergeCell ref="AD18:AD19"/>
    <mergeCell ref="AD20:AD21"/>
    <mergeCell ref="AD22:AD23"/>
    <mergeCell ref="AD24:AD25"/>
    <mergeCell ref="AD26:AD27"/>
    <mergeCell ref="AD28:AD29"/>
    <mergeCell ref="AD30:AD31"/>
    <mergeCell ref="AD32:AD33"/>
    <mergeCell ref="AD34:AD35"/>
    <mergeCell ref="AD36:AD37"/>
    <mergeCell ref="AD38:AD39"/>
    <mergeCell ref="AD40:AD41"/>
    <mergeCell ref="AD42:AD43"/>
    <mergeCell ref="AD44:AD45"/>
    <mergeCell ref="AD46:AD47"/>
    <mergeCell ref="AD48:AD49"/>
    <mergeCell ref="AD50:AD51"/>
    <mergeCell ref="AD52:AD53"/>
    <mergeCell ref="AD54:AD55"/>
    <mergeCell ref="AD56:AD57"/>
    <mergeCell ref="AD58:AD59"/>
    <mergeCell ref="AD60:AD61"/>
    <mergeCell ref="AD62:AD63"/>
    <mergeCell ref="AD64:AD65"/>
    <mergeCell ref="AD66:AD67"/>
    <mergeCell ref="AD68:AD69"/>
    <mergeCell ref="AD70:AD71"/>
    <mergeCell ref="AD72:AD73"/>
    <mergeCell ref="AD74:AD75"/>
    <mergeCell ref="AD76:AD77"/>
    <mergeCell ref="AD78:AD79"/>
    <mergeCell ref="AD80:AD81"/>
    <mergeCell ref="AE4:AE5"/>
    <mergeCell ref="AF4:AF5"/>
    <mergeCell ref="AG4:AG5"/>
    <mergeCell ref="AH4:AH5"/>
    <mergeCell ref="AI4:AI5"/>
    <mergeCell ref="AI6:AI81"/>
  </mergeCells>
  <printOptions horizontalCentered="1"/>
  <pageMargins left="0" right="0" top="0.590277777777778" bottom="0.590277777777778" header="0.5" footer="0.5"/>
  <pageSetup paperSize="9" scale="90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07"/>
  <sheetViews>
    <sheetView zoomScale="85" zoomScaleNormal="85" workbookViewId="0">
      <selection activeCell="Q19" sqref="Q19"/>
    </sheetView>
  </sheetViews>
  <sheetFormatPr defaultColWidth="9" defaultRowHeight="13.5"/>
  <cols>
    <col min="1" max="1" width="4.55" style="9" customWidth="1"/>
    <col min="2" max="2" width="17.3166666666667" style="6" customWidth="1"/>
    <col min="3" max="3" width="14.7" style="6" customWidth="1"/>
    <col min="4" max="4" width="11.9083333333333" style="9" customWidth="1"/>
    <col min="5" max="5" width="7.05833333333333" style="9" customWidth="1"/>
    <col min="6" max="6" width="13.525" style="10" customWidth="1"/>
    <col min="7" max="7" width="10" style="10" customWidth="1"/>
    <col min="8" max="8" width="16.4666666666667" style="11" customWidth="1"/>
    <col min="9" max="9" width="7.05" style="12" customWidth="1"/>
    <col min="10" max="10" width="11.1666666666667" style="12" customWidth="1"/>
    <col min="11" max="11" width="8.39166666666667" style="12" customWidth="1"/>
    <col min="12" max="12" width="6.175" style="9" customWidth="1"/>
    <col min="13" max="16384" width="9" style="9"/>
  </cols>
  <sheetData>
    <row r="1" ht="25.5" spans="1:12">
      <c r="A1" s="13" t="s">
        <v>153</v>
      </c>
      <c r="B1" s="14"/>
      <c r="C1" s="14"/>
      <c r="D1" s="14"/>
      <c r="E1" s="14"/>
      <c r="F1" s="15"/>
      <c r="G1" s="15"/>
      <c r="H1" s="14"/>
      <c r="I1" s="14"/>
      <c r="J1" s="14"/>
      <c r="K1" s="14"/>
      <c r="L1" s="14"/>
    </row>
    <row r="2" s="3" customFormat="1" ht="25" customHeight="1" spans="1:12">
      <c r="A2" s="16" t="s">
        <v>1</v>
      </c>
      <c r="F2" s="17"/>
      <c r="G2" s="17"/>
      <c r="L2" s="30"/>
    </row>
    <row r="3" s="4" customFormat="1" ht="28" customHeight="1" spans="1:12">
      <c r="A3" s="18" t="s">
        <v>5</v>
      </c>
      <c r="B3" s="18" t="s">
        <v>6</v>
      </c>
      <c r="C3" s="18" t="s">
        <v>7</v>
      </c>
      <c r="D3" s="18" t="s">
        <v>13</v>
      </c>
      <c r="E3" s="18" t="s">
        <v>9</v>
      </c>
      <c r="F3" s="19" t="s">
        <v>14</v>
      </c>
      <c r="G3" s="19" t="s">
        <v>11</v>
      </c>
      <c r="H3" s="18" t="s">
        <v>15</v>
      </c>
      <c r="I3" s="31" t="s">
        <v>16</v>
      </c>
      <c r="J3" s="31" t="s">
        <v>17</v>
      </c>
      <c r="K3" s="31" t="s">
        <v>18</v>
      </c>
      <c r="L3" s="32" t="s">
        <v>12</v>
      </c>
    </row>
    <row r="4" s="4" customFormat="1" spans="1:12">
      <c r="A4" s="20"/>
      <c r="B4" s="20"/>
      <c r="C4" s="20"/>
      <c r="D4" s="20"/>
      <c r="E4" s="20"/>
      <c r="F4" s="21"/>
      <c r="G4" s="21"/>
      <c r="H4" s="20"/>
      <c r="I4" s="33"/>
      <c r="J4" s="33"/>
      <c r="K4" s="33"/>
      <c r="L4" s="34"/>
    </row>
    <row r="5" s="4" customFormat="1" ht="15" customHeight="1" spans="1:12">
      <c r="A5" s="22">
        <v>1</v>
      </c>
      <c r="B5" s="23" t="s">
        <v>24</v>
      </c>
      <c r="C5" s="23" t="s">
        <v>25</v>
      </c>
      <c r="D5" s="22">
        <v>143.5</v>
      </c>
      <c r="E5" s="22">
        <v>3</v>
      </c>
      <c r="F5" s="24">
        <v>9800</v>
      </c>
      <c r="G5" s="25">
        <f t="shared" ref="G5:G9" si="0">F5*E5</f>
        <v>29400</v>
      </c>
      <c r="H5" s="26" t="s">
        <v>28</v>
      </c>
      <c r="I5" s="24">
        <v>49</v>
      </c>
      <c r="J5" s="24">
        <v>8820</v>
      </c>
      <c r="K5" s="24">
        <f t="shared" ref="K5:K68" si="1">J5/I5</f>
        <v>180</v>
      </c>
      <c r="L5" s="35" t="s">
        <v>27</v>
      </c>
    </row>
    <row r="6" s="4" customFormat="1" ht="15" customHeight="1" spans="1:12">
      <c r="A6" s="22"/>
      <c r="B6" s="23"/>
      <c r="C6" s="23"/>
      <c r="D6" s="22"/>
      <c r="E6" s="22"/>
      <c r="F6" s="24"/>
      <c r="G6" s="25"/>
      <c r="H6" s="26" t="s">
        <v>32</v>
      </c>
      <c r="I6" s="36">
        <f t="shared" ref="I6:I10" si="2">D5-I5</f>
        <v>94.5</v>
      </c>
      <c r="J6" s="24">
        <f t="shared" ref="J6:J10" si="3">G5-J5</f>
        <v>20580</v>
      </c>
      <c r="K6" s="24">
        <f t="shared" si="1"/>
        <v>217.777777777778</v>
      </c>
      <c r="L6" s="35"/>
    </row>
    <row r="7" s="4" customFormat="1" ht="15" customHeight="1" spans="1:12">
      <c r="A7" s="22">
        <v>2</v>
      </c>
      <c r="B7" s="23" t="s">
        <v>33</v>
      </c>
      <c r="C7" s="23" t="s">
        <v>25</v>
      </c>
      <c r="D7" s="22">
        <v>142</v>
      </c>
      <c r="E7" s="22">
        <v>3</v>
      </c>
      <c r="F7" s="24">
        <v>9800</v>
      </c>
      <c r="G7" s="25">
        <f t="shared" si="0"/>
        <v>29400</v>
      </c>
      <c r="H7" s="26" t="s">
        <v>28</v>
      </c>
      <c r="I7" s="24">
        <v>49</v>
      </c>
      <c r="J7" s="24">
        <v>8820</v>
      </c>
      <c r="K7" s="24">
        <f t="shared" si="1"/>
        <v>180</v>
      </c>
      <c r="L7" s="35"/>
    </row>
    <row r="8" s="4" customFormat="1" ht="15" customHeight="1" spans="1:12">
      <c r="A8" s="22"/>
      <c r="B8" s="23"/>
      <c r="C8" s="23"/>
      <c r="D8" s="22"/>
      <c r="E8" s="22"/>
      <c r="F8" s="24"/>
      <c r="G8" s="25"/>
      <c r="H8" s="26" t="s">
        <v>32</v>
      </c>
      <c r="I8" s="24">
        <f t="shared" si="2"/>
        <v>93</v>
      </c>
      <c r="J8" s="24">
        <f t="shared" si="3"/>
        <v>20580</v>
      </c>
      <c r="K8" s="24">
        <f t="shared" si="1"/>
        <v>221.290322580645</v>
      </c>
      <c r="L8" s="35"/>
    </row>
    <row r="9" s="4" customFormat="1" ht="15" customHeight="1" spans="1:12">
      <c r="A9" s="22">
        <v>3</v>
      </c>
      <c r="B9" s="23" t="s">
        <v>35</v>
      </c>
      <c r="C9" s="23" t="s">
        <v>25</v>
      </c>
      <c r="D9" s="22">
        <v>141</v>
      </c>
      <c r="E9" s="22">
        <v>3</v>
      </c>
      <c r="F9" s="24">
        <v>9800</v>
      </c>
      <c r="G9" s="25">
        <f t="shared" si="0"/>
        <v>29400</v>
      </c>
      <c r="H9" s="26" t="s">
        <v>28</v>
      </c>
      <c r="I9" s="24">
        <v>49</v>
      </c>
      <c r="J9" s="24">
        <v>8820</v>
      </c>
      <c r="K9" s="24">
        <f t="shared" si="1"/>
        <v>180</v>
      </c>
      <c r="L9" s="35"/>
    </row>
    <row r="10" s="4" customFormat="1" ht="15" customHeight="1" spans="1:12">
      <c r="A10" s="22"/>
      <c r="B10" s="23"/>
      <c r="C10" s="23"/>
      <c r="D10" s="22"/>
      <c r="E10" s="22"/>
      <c r="F10" s="24"/>
      <c r="G10" s="25"/>
      <c r="H10" s="26" t="s">
        <v>32</v>
      </c>
      <c r="I10" s="24">
        <f t="shared" si="2"/>
        <v>92</v>
      </c>
      <c r="J10" s="24">
        <f t="shared" si="3"/>
        <v>20580</v>
      </c>
      <c r="K10" s="24">
        <f t="shared" si="1"/>
        <v>223.695652173913</v>
      </c>
      <c r="L10" s="35"/>
    </row>
    <row r="11" s="4" customFormat="1" ht="15" customHeight="1" spans="1:12">
      <c r="A11" s="22">
        <v>4</v>
      </c>
      <c r="B11" s="23" t="s">
        <v>37</v>
      </c>
      <c r="C11" s="23" t="s">
        <v>25</v>
      </c>
      <c r="D11" s="22">
        <v>144</v>
      </c>
      <c r="E11" s="22">
        <v>3</v>
      </c>
      <c r="F11" s="24">
        <v>9800</v>
      </c>
      <c r="G11" s="25">
        <f t="shared" ref="G11:G15" si="4">F11*E11</f>
        <v>29400</v>
      </c>
      <c r="H11" s="26" t="s">
        <v>28</v>
      </c>
      <c r="I11" s="24">
        <v>49</v>
      </c>
      <c r="J11" s="24">
        <v>8820</v>
      </c>
      <c r="K11" s="24">
        <f t="shared" si="1"/>
        <v>180</v>
      </c>
      <c r="L11" s="35"/>
    </row>
    <row r="12" s="4" customFormat="1" ht="15" customHeight="1" spans="1:12">
      <c r="A12" s="22"/>
      <c r="B12" s="23"/>
      <c r="C12" s="23"/>
      <c r="D12" s="22"/>
      <c r="E12" s="22"/>
      <c r="F12" s="24"/>
      <c r="G12" s="25"/>
      <c r="H12" s="26" t="s">
        <v>32</v>
      </c>
      <c r="I12" s="24">
        <f t="shared" ref="I12:I16" si="5">D11-I11</f>
        <v>95</v>
      </c>
      <c r="J12" s="24">
        <f t="shared" ref="J12:J16" si="6">G11-J11</f>
        <v>20580</v>
      </c>
      <c r="K12" s="24">
        <f t="shared" si="1"/>
        <v>216.631578947368</v>
      </c>
      <c r="L12" s="35"/>
    </row>
    <row r="13" s="4" customFormat="1" ht="15" customHeight="1" spans="1:12">
      <c r="A13" s="22">
        <v>5</v>
      </c>
      <c r="B13" s="23" t="s">
        <v>40</v>
      </c>
      <c r="C13" s="23" t="s">
        <v>41</v>
      </c>
      <c r="D13" s="22">
        <v>144</v>
      </c>
      <c r="E13" s="22">
        <v>3</v>
      </c>
      <c r="F13" s="24">
        <v>10800</v>
      </c>
      <c r="G13" s="25">
        <f t="shared" si="4"/>
        <v>32400</v>
      </c>
      <c r="H13" s="26" t="s">
        <v>28</v>
      </c>
      <c r="I13" s="24">
        <v>49</v>
      </c>
      <c r="J13" s="24">
        <v>8820</v>
      </c>
      <c r="K13" s="24">
        <f t="shared" si="1"/>
        <v>180</v>
      </c>
      <c r="L13" s="35"/>
    </row>
    <row r="14" s="4" customFormat="1" ht="15" customHeight="1" spans="1:12">
      <c r="A14" s="22"/>
      <c r="B14" s="23"/>
      <c r="C14" s="23"/>
      <c r="D14" s="22"/>
      <c r="E14" s="22"/>
      <c r="F14" s="24"/>
      <c r="G14" s="25"/>
      <c r="H14" s="26" t="s">
        <v>32</v>
      </c>
      <c r="I14" s="24">
        <f t="shared" si="5"/>
        <v>95</v>
      </c>
      <c r="J14" s="24">
        <f t="shared" si="6"/>
        <v>23580</v>
      </c>
      <c r="K14" s="24">
        <f t="shared" si="1"/>
        <v>248.210526315789</v>
      </c>
      <c r="L14" s="35"/>
    </row>
    <row r="15" s="4" customFormat="1" ht="15" customHeight="1" spans="1:12">
      <c r="A15" s="22">
        <v>6</v>
      </c>
      <c r="B15" s="23" t="s">
        <v>45</v>
      </c>
      <c r="C15" s="23" t="s">
        <v>41</v>
      </c>
      <c r="D15" s="22">
        <v>145</v>
      </c>
      <c r="E15" s="22">
        <v>3</v>
      </c>
      <c r="F15" s="24">
        <v>10800</v>
      </c>
      <c r="G15" s="25">
        <f t="shared" si="4"/>
        <v>32400</v>
      </c>
      <c r="H15" s="26" t="s">
        <v>28</v>
      </c>
      <c r="I15" s="24">
        <v>49</v>
      </c>
      <c r="J15" s="24">
        <v>8820</v>
      </c>
      <c r="K15" s="24">
        <f t="shared" si="1"/>
        <v>180</v>
      </c>
      <c r="L15" s="35"/>
    </row>
    <row r="16" s="4" customFormat="1" ht="15" customHeight="1" spans="1:12">
      <c r="A16" s="22"/>
      <c r="B16" s="23"/>
      <c r="C16" s="23"/>
      <c r="D16" s="22"/>
      <c r="E16" s="22">
        <v>3</v>
      </c>
      <c r="F16" s="24"/>
      <c r="G16" s="25"/>
      <c r="H16" s="26" t="s">
        <v>32</v>
      </c>
      <c r="I16" s="24">
        <f t="shared" si="5"/>
        <v>96</v>
      </c>
      <c r="J16" s="24">
        <f t="shared" si="6"/>
        <v>23580</v>
      </c>
      <c r="K16" s="24">
        <f t="shared" si="1"/>
        <v>245.625</v>
      </c>
      <c r="L16" s="35"/>
    </row>
    <row r="17" s="4" customFormat="1" ht="15" customHeight="1" spans="1:12">
      <c r="A17" s="22">
        <v>7</v>
      </c>
      <c r="B17" s="23" t="s">
        <v>43</v>
      </c>
      <c r="C17" s="23" t="s">
        <v>41</v>
      </c>
      <c r="D17" s="22">
        <v>143</v>
      </c>
      <c r="E17" s="22">
        <v>3</v>
      </c>
      <c r="F17" s="24">
        <v>10800</v>
      </c>
      <c r="G17" s="25">
        <f t="shared" ref="G17:G21" si="7">F17*E17</f>
        <v>32400</v>
      </c>
      <c r="H17" s="26" t="s">
        <v>28</v>
      </c>
      <c r="I17" s="24">
        <v>49</v>
      </c>
      <c r="J17" s="24">
        <v>8820</v>
      </c>
      <c r="K17" s="24">
        <f t="shared" si="1"/>
        <v>180</v>
      </c>
      <c r="L17" s="35"/>
    </row>
    <row r="18" s="4" customFormat="1" ht="15" customHeight="1" spans="1:12">
      <c r="A18" s="22"/>
      <c r="B18" s="23"/>
      <c r="C18" s="23"/>
      <c r="D18" s="22"/>
      <c r="E18" s="22">
        <v>3</v>
      </c>
      <c r="F18" s="24"/>
      <c r="G18" s="25"/>
      <c r="H18" s="26" t="s">
        <v>32</v>
      </c>
      <c r="I18" s="24">
        <f t="shared" ref="I18:I22" si="8">D17-I17</f>
        <v>94</v>
      </c>
      <c r="J18" s="24">
        <f t="shared" ref="J18:J22" si="9">G17-J17</f>
        <v>23580</v>
      </c>
      <c r="K18" s="24">
        <f t="shared" si="1"/>
        <v>250.851063829787</v>
      </c>
      <c r="L18" s="35"/>
    </row>
    <row r="19" s="4" customFormat="1" ht="15" customHeight="1" spans="1:12">
      <c r="A19" s="22">
        <v>8</v>
      </c>
      <c r="B19" s="23" t="s">
        <v>47</v>
      </c>
      <c r="C19" s="23" t="s">
        <v>41</v>
      </c>
      <c r="D19" s="22">
        <v>140</v>
      </c>
      <c r="E19" s="22">
        <v>3</v>
      </c>
      <c r="F19" s="24">
        <v>10800</v>
      </c>
      <c r="G19" s="25">
        <f t="shared" si="7"/>
        <v>32400</v>
      </c>
      <c r="H19" s="26" t="s">
        <v>28</v>
      </c>
      <c r="I19" s="24">
        <v>49</v>
      </c>
      <c r="J19" s="24">
        <v>8820</v>
      </c>
      <c r="K19" s="24">
        <f t="shared" si="1"/>
        <v>180</v>
      </c>
      <c r="L19" s="35"/>
    </row>
    <row r="20" s="4" customFormat="1" ht="15" customHeight="1" spans="1:12">
      <c r="A20" s="22"/>
      <c r="B20" s="23"/>
      <c r="C20" s="23"/>
      <c r="D20" s="22"/>
      <c r="E20" s="22">
        <v>3</v>
      </c>
      <c r="F20" s="24"/>
      <c r="G20" s="25"/>
      <c r="H20" s="26" t="s">
        <v>32</v>
      </c>
      <c r="I20" s="24">
        <f t="shared" si="8"/>
        <v>91</v>
      </c>
      <c r="J20" s="24">
        <f t="shared" si="9"/>
        <v>23580</v>
      </c>
      <c r="K20" s="24">
        <f t="shared" si="1"/>
        <v>259.120879120879</v>
      </c>
      <c r="L20" s="35"/>
    </row>
    <row r="21" s="4" customFormat="1" ht="15" customHeight="1" spans="1:12">
      <c r="A21" s="22">
        <v>9</v>
      </c>
      <c r="B21" s="23" t="s">
        <v>50</v>
      </c>
      <c r="C21" s="23" t="s">
        <v>41</v>
      </c>
      <c r="D21" s="22">
        <v>144</v>
      </c>
      <c r="E21" s="22">
        <v>3</v>
      </c>
      <c r="F21" s="24">
        <v>10800</v>
      </c>
      <c r="G21" s="25">
        <f t="shared" si="7"/>
        <v>32400</v>
      </c>
      <c r="H21" s="26" t="s">
        <v>28</v>
      </c>
      <c r="I21" s="24">
        <v>49</v>
      </c>
      <c r="J21" s="24">
        <v>8820</v>
      </c>
      <c r="K21" s="24">
        <f t="shared" si="1"/>
        <v>180</v>
      </c>
      <c r="L21" s="35"/>
    </row>
    <row r="22" s="4" customFormat="1" ht="15" customHeight="1" spans="1:12">
      <c r="A22" s="22"/>
      <c r="B22" s="23"/>
      <c r="C22" s="23"/>
      <c r="D22" s="22"/>
      <c r="E22" s="22">
        <v>3</v>
      </c>
      <c r="F22" s="24"/>
      <c r="G22" s="25"/>
      <c r="H22" s="26" t="s">
        <v>32</v>
      </c>
      <c r="I22" s="24">
        <f t="shared" si="8"/>
        <v>95</v>
      </c>
      <c r="J22" s="24">
        <f t="shared" si="9"/>
        <v>23580</v>
      </c>
      <c r="K22" s="24">
        <f t="shared" si="1"/>
        <v>248.210526315789</v>
      </c>
      <c r="L22" s="35"/>
    </row>
    <row r="23" s="4" customFormat="1" ht="15" customHeight="1" spans="1:12">
      <c r="A23" s="22">
        <v>10</v>
      </c>
      <c r="B23" s="23" t="s">
        <v>49</v>
      </c>
      <c r="C23" s="23" t="s">
        <v>41</v>
      </c>
      <c r="D23" s="22">
        <v>143</v>
      </c>
      <c r="E23" s="22">
        <v>3</v>
      </c>
      <c r="F23" s="24">
        <v>11300</v>
      </c>
      <c r="G23" s="25">
        <f t="shared" ref="G23:G27" si="10">F23*E23</f>
        <v>33900</v>
      </c>
      <c r="H23" s="26" t="s">
        <v>28</v>
      </c>
      <c r="I23" s="24">
        <v>49</v>
      </c>
      <c r="J23" s="24">
        <v>8820</v>
      </c>
      <c r="K23" s="24">
        <f t="shared" si="1"/>
        <v>180</v>
      </c>
      <c r="L23" s="35"/>
    </row>
    <row r="24" s="4" customFormat="1" ht="15" customHeight="1" spans="1:12">
      <c r="A24" s="22"/>
      <c r="B24" s="23"/>
      <c r="C24" s="23"/>
      <c r="D24" s="22"/>
      <c r="E24" s="22">
        <v>3</v>
      </c>
      <c r="F24" s="24"/>
      <c r="G24" s="25"/>
      <c r="H24" s="26" t="s">
        <v>32</v>
      </c>
      <c r="I24" s="24">
        <f t="shared" ref="I24:I28" si="11">D23-I23</f>
        <v>94</v>
      </c>
      <c r="J24" s="24">
        <f t="shared" ref="J24:J28" si="12">G23-J23</f>
        <v>25080</v>
      </c>
      <c r="K24" s="24">
        <f t="shared" si="1"/>
        <v>266.808510638298</v>
      </c>
      <c r="L24" s="35"/>
    </row>
    <row r="25" s="4" customFormat="1" ht="15" customHeight="1" spans="1:12">
      <c r="A25" s="22">
        <v>11</v>
      </c>
      <c r="B25" s="23" t="s">
        <v>51</v>
      </c>
      <c r="C25" s="23" t="s">
        <v>41</v>
      </c>
      <c r="D25" s="22">
        <v>144</v>
      </c>
      <c r="E25" s="22">
        <v>3</v>
      </c>
      <c r="F25" s="24">
        <v>13800</v>
      </c>
      <c r="G25" s="25">
        <f t="shared" si="10"/>
        <v>41400</v>
      </c>
      <c r="H25" s="26" t="s">
        <v>28</v>
      </c>
      <c r="I25" s="24">
        <v>49</v>
      </c>
      <c r="J25" s="24">
        <v>8820</v>
      </c>
      <c r="K25" s="24">
        <f t="shared" si="1"/>
        <v>180</v>
      </c>
      <c r="L25" s="35"/>
    </row>
    <row r="26" s="4" customFormat="1" ht="15" customHeight="1" spans="1:12">
      <c r="A26" s="22"/>
      <c r="B26" s="23"/>
      <c r="C26" s="23"/>
      <c r="D26" s="22"/>
      <c r="E26" s="22">
        <v>3</v>
      </c>
      <c r="F26" s="24"/>
      <c r="G26" s="25"/>
      <c r="H26" s="26" t="s">
        <v>32</v>
      </c>
      <c r="I26" s="24">
        <f t="shared" si="11"/>
        <v>95</v>
      </c>
      <c r="J26" s="24">
        <f t="shared" si="12"/>
        <v>32580</v>
      </c>
      <c r="K26" s="24">
        <f t="shared" si="1"/>
        <v>342.947368421053</v>
      </c>
      <c r="L26" s="35"/>
    </row>
    <row r="27" s="4" customFormat="1" ht="15" customHeight="1" spans="1:12">
      <c r="A27" s="22">
        <v>12</v>
      </c>
      <c r="B27" s="23" t="s">
        <v>29</v>
      </c>
      <c r="C27" s="23" t="s">
        <v>30</v>
      </c>
      <c r="D27" s="22">
        <v>144</v>
      </c>
      <c r="E27" s="22">
        <v>3</v>
      </c>
      <c r="F27" s="24">
        <v>10800</v>
      </c>
      <c r="G27" s="25">
        <f t="shared" si="10"/>
        <v>32400</v>
      </c>
      <c r="H27" s="26" t="s">
        <v>28</v>
      </c>
      <c r="I27" s="24">
        <v>49</v>
      </c>
      <c r="J27" s="24">
        <v>8820</v>
      </c>
      <c r="K27" s="24">
        <f t="shared" si="1"/>
        <v>180</v>
      </c>
      <c r="L27" s="35"/>
    </row>
    <row r="28" s="4" customFormat="1" ht="15" customHeight="1" spans="1:12">
      <c r="A28" s="22"/>
      <c r="B28" s="23"/>
      <c r="C28" s="23"/>
      <c r="D28" s="22"/>
      <c r="E28" s="22">
        <v>3</v>
      </c>
      <c r="F28" s="24"/>
      <c r="G28" s="25"/>
      <c r="H28" s="26" t="s">
        <v>32</v>
      </c>
      <c r="I28" s="24">
        <f t="shared" si="11"/>
        <v>95</v>
      </c>
      <c r="J28" s="24">
        <f t="shared" si="12"/>
        <v>23580</v>
      </c>
      <c r="K28" s="24">
        <f t="shared" si="1"/>
        <v>248.210526315789</v>
      </c>
      <c r="L28" s="35"/>
    </row>
    <row r="29" s="4" customFormat="1" ht="15" customHeight="1" spans="1:12">
      <c r="A29" s="22">
        <v>13</v>
      </c>
      <c r="B29" s="23" t="s">
        <v>36</v>
      </c>
      <c r="C29" s="23" t="s">
        <v>30</v>
      </c>
      <c r="D29" s="22">
        <v>141</v>
      </c>
      <c r="E29" s="22">
        <v>3</v>
      </c>
      <c r="F29" s="24">
        <v>10800</v>
      </c>
      <c r="G29" s="25">
        <f t="shared" ref="G29:G33" si="13">F29*E29</f>
        <v>32400</v>
      </c>
      <c r="H29" s="26" t="s">
        <v>28</v>
      </c>
      <c r="I29" s="24">
        <v>49</v>
      </c>
      <c r="J29" s="24">
        <v>8820</v>
      </c>
      <c r="K29" s="24">
        <f t="shared" si="1"/>
        <v>180</v>
      </c>
      <c r="L29" s="35"/>
    </row>
    <row r="30" s="4" customFormat="1" ht="15" customHeight="1" spans="1:12">
      <c r="A30" s="22"/>
      <c r="B30" s="23"/>
      <c r="C30" s="23"/>
      <c r="D30" s="22"/>
      <c r="E30" s="22">
        <v>3</v>
      </c>
      <c r="F30" s="24"/>
      <c r="G30" s="25"/>
      <c r="H30" s="26" t="s">
        <v>32</v>
      </c>
      <c r="I30" s="24">
        <f t="shared" ref="I30:I34" si="14">D29-I29</f>
        <v>92</v>
      </c>
      <c r="J30" s="24">
        <f t="shared" ref="J30:J34" si="15">G29-J29</f>
        <v>23580</v>
      </c>
      <c r="K30" s="24">
        <f t="shared" si="1"/>
        <v>256.304347826087</v>
      </c>
      <c r="L30" s="35"/>
    </row>
    <row r="31" s="4" customFormat="1" ht="15" customHeight="1" spans="1:12">
      <c r="A31" s="22">
        <v>14</v>
      </c>
      <c r="B31" s="23" t="s">
        <v>34</v>
      </c>
      <c r="C31" s="23" t="s">
        <v>30</v>
      </c>
      <c r="D31" s="22">
        <v>145</v>
      </c>
      <c r="E31" s="22">
        <v>3</v>
      </c>
      <c r="F31" s="24">
        <v>10800</v>
      </c>
      <c r="G31" s="25">
        <f t="shared" si="13"/>
        <v>32400</v>
      </c>
      <c r="H31" s="26" t="s">
        <v>28</v>
      </c>
      <c r="I31" s="24">
        <v>49</v>
      </c>
      <c r="J31" s="24">
        <v>8820</v>
      </c>
      <c r="K31" s="24">
        <f t="shared" si="1"/>
        <v>180</v>
      </c>
      <c r="L31" s="35"/>
    </row>
    <row r="32" s="4" customFormat="1" ht="15" customHeight="1" spans="1:12">
      <c r="A32" s="22"/>
      <c r="B32" s="23"/>
      <c r="C32" s="23"/>
      <c r="D32" s="22"/>
      <c r="E32" s="22">
        <v>3</v>
      </c>
      <c r="F32" s="24"/>
      <c r="G32" s="25"/>
      <c r="H32" s="26" t="s">
        <v>32</v>
      </c>
      <c r="I32" s="24">
        <f t="shared" si="14"/>
        <v>96</v>
      </c>
      <c r="J32" s="24">
        <f t="shared" si="15"/>
        <v>23580</v>
      </c>
      <c r="K32" s="24">
        <f t="shared" si="1"/>
        <v>245.625</v>
      </c>
      <c r="L32" s="35"/>
    </row>
    <row r="33" s="4" customFormat="1" ht="15" customHeight="1" spans="1:12">
      <c r="A33" s="22">
        <v>15</v>
      </c>
      <c r="B33" s="23" t="s">
        <v>46</v>
      </c>
      <c r="C33" s="23" t="s">
        <v>25</v>
      </c>
      <c r="D33" s="22">
        <v>142</v>
      </c>
      <c r="E33" s="22">
        <v>3</v>
      </c>
      <c r="F33" s="24">
        <v>10800</v>
      </c>
      <c r="G33" s="25">
        <f t="shared" si="13"/>
        <v>32400</v>
      </c>
      <c r="H33" s="26" t="s">
        <v>28</v>
      </c>
      <c r="I33" s="24">
        <v>49</v>
      </c>
      <c r="J33" s="24">
        <v>8820</v>
      </c>
      <c r="K33" s="24">
        <f t="shared" si="1"/>
        <v>180</v>
      </c>
      <c r="L33" s="35"/>
    </row>
    <row r="34" s="4" customFormat="1" ht="15" customHeight="1" spans="1:12">
      <c r="A34" s="22"/>
      <c r="B34" s="23"/>
      <c r="C34" s="23"/>
      <c r="D34" s="22"/>
      <c r="E34" s="22">
        <v>3</v>
      </c>
      <c r="F34" s="24"/>
      <c r="G34" s="25"/>
      <c r="H34" s="26" t="s">
        <v>32</v>
      </c>
      <c r="I34" s="24">
        <f t="shared" si="14"/>
        <v>93</v>
      </c>
      <c r="J34" s="24">
        <f t="shared" si="15"/>
        <v>23580</v>
      </c>
      <c r="K34" s="24">
        <f t="shared" si="1"/>
        <v>253.548387096774</v>
      </c>
      <c r="L34" s="35"/>
    </row>
    <row r="35" s="4" customFormat="1" ht="15" customHeight="1" spans="1:12">
      <c r="A35" s="22">
        <v>16</v>
      </c>
      <c r="B35" s="23" t="s">
        <v>48</v>
      </c>
      <c r="C35" s="23" t="s">
        <v>25</v>
      </c>
      <c r="D35" s="22">
        <v>140</v>
      </c>
      <c r="E35" s="22">
        <v>3</v>
      </c>
      <c r="F35" s="24">
        <v>10800</v>
      </c>
      <c r="G35" s="25">
        <f t="shared" ref="G35:G39" si="16">F35*E35</f>
        <v>32400</v>
      </c>
      <c r="H35" s="26" t="s">
        <v>28</v>
      </c>
      <c r="I35" s="24">
        <v>49</v>
      </c>
      <c r="J35" s="24">
        <v>8820</v>
      </c>
      <c r="K35" s="24">
        <f t="shared" si="1"/>
        <v>180</v>
      </c>
      <c r="L35" s="35"/>
    </row>
    <row r="36" s="4" customFormat="1" ht="15" customHeight="1" spans="1:12">
      <c r="A36" s="22"/>
      <c r="B36" s="23"/>
      <c r="C36" s="23"/>
      <c r="D36" s="22"/>
      <c r="E36" s="22">
        <v>3</v>
      </c>
      <c r="F36" s="24"/>
      <c r="G36" s="25"/>
      <c r="H36" s="26" t="s">
        <v>32</v>
      </c>
      <c r="I36" s="24">
        <f t="shared" ref="I36:I40" si="17">D35-I35</f>
        <v>91</v>
      </c>
      <c r="J36" s="24">
        <f t="shared" ref="J36:J40" si="18">G35-J35</f>
        <v>23580</v>
      </c>
      <c r="K36" s="24">
        <f t="shared" si="1"/>
        <v>259.120879120879</v>
      </c>
      <c r="L36" s="35"/>
    </row>
    <row r="37" s="4" customFormat="1" ht="15" customHeight="1" spans="1:12">
      <c r="A37" s="22">
        <v>17</v>
      </c>
      <c r="B37" s="23" t="s">
        <v>52</v>
      </c>
      <c r="C37" s="23" t="s">
        <v>53</v>
      </c>
      <c r="D37" s="22">
        <v>142</v>
      </c>
      <c r="E37" s="22">
        <v>3</v>
      </c>
      <c r="F37" s="24">
        <v>10800</v>
      </c>
      <c r="G37" s="25">
        <f t="shared" si="16"/>
        <v>32400</v>
      </c>
      <c r="H37" s="26" t="s">
        <v>28</v>
      </c>
      <c r="I37" s="24">
        <v>49</v>
      </c>
      <c r="J37" s="24">
        <v>8820</v>
      </c>
      <c r="K37" s="24">
        <f t="shared" si="1"/>
        <v>180</v>
      </c>
      <c r="L37" s="35"/>
    </row>
    <row r="38" s="4" customFormat="1" ht="15" customHeight="1" spans="1:12">
      <c r="A38" s="22"/>
      <c r="B38" s="23"/>
      <c r="C38" s="23"/>
      <c r="D38" s="22"/>
      <c r="E38" s="22">
        <v>3</v>
      </c>
      <c r="F38" s="24"/>
      <c r="G38" s="25"/>
      <c r="H38" s="26" t="s">
        <v>32</v>
      </c>
      <c r="I38" s="24">
        <f t="shared" si="17"/>
        <v>93</v>
      </c>
      <c r="J38" s="24">
        <f t="shared" si="18"/>
        <v>23580</v>
      </c>
      <c r="K38" s="24">
        <f t="shared" si="1"/>
        <v>253.548387096774</v>
      </c>
      <c r="L38" s="35"/>
    </row>
    <row r="39" s="4" customFormat="1" ht="15" customHeight="1" spans="1:12">
      <c r="A39" s="22">
        <v>18</v>
      </c>
      <c r="B39" s="23" t="s">
        <v>55</v>
      </c>
      <c r="C39" s="23" t="s">
        <v>53</v>
      </c>
      <c r="D39" s="22">
        <v>143</v>
      </c>
      <c r="E39" s="22">
        <v>3</v>
      </c>
      <c r="F39" s="24">
        <v>10800</v>
      </c>
      <c r="G39" s="25">
        <f t="shared" si="16"/>
        <v>32400</v>
      </c>
      <c r="H39" s="26" t="s">
        <v>28</v>
      </c>
      <c r="I39" s="24">
        <v>49</v>
      </c>
      <c r="J39" s="24">
        <v>8820</v>
      </c>
      <c r="K39" s="24">
        <f t="shared" si="1"/>
        <v>180</v>
      </c>
      <c r="L39" s="35"/>
    </row>
    <row r="40" s="4" customFormat="1" ht="15" customHeight="1" spans="1:12">
      <c r="A40" s="22"/>
      <c r="B40" s="23"/>
      <c r="C40" s="23"/>
      <c r="D40" s="22"/>
      <c r="E40" s="22">
        <v>3</v>
      </c>
      <c r="F40" s="24"/>
      <c r="G40" s="25"/>
      <c r="H40" s="26" t="s">
        <v>32</v>
      </c>
      <c r="I40" s="24">
        <f t="shared" si="17"/>
        <v>94</v>
      </c>
      <c r="J40" s="24">
        <f t="shared" si="18"/>
        <v>23580</v>
      </c>
      <c r="K40" s="24">
        <f t="shared" si="1"/>
        <v>250.851063829787</v>
      </c>
      <c r="L40" s="35"/>
    </row>
    <row r="41" s="4" customFormat="1" ht="15" customHeight="1" spans="1:12">
      <c r="A41" s="22">
        <v>19</v>
      </c>
      <c r="B41" s="23" t="s">
        <v>56</v>
      </c>
      <c r="C41" s="23" t="s">
        <v>57</v>
      </c>
      <c r="D41" s="22">
        <v>142</v>
      </c>
      <c r="E41" s="22">
        <v>3</v>
      </c>
      <c r="F41" s="24">
        <v>10800</v>
      </c>
      <c r="G41" s="25">
        <f t="shared" ref="G41:G45" si="19">F41*E41</f>
        <v>32400</v>
      </c>
      <c r="H41" s="26" t="s">
        <v>28</v>
      </c>
      <c r="I41" s="24">
        <v>49</v>
      </c>
      <c r="J41" s="24">
        <v>8820</v>
      </c>
      <c r="K41" s="24">
        <f t="shared" si="1"/>
        <v>180</v>
      </c>
      <c r="L41" s="35"/>
    </row>
    <row r="42" s="4" customFormat="1" ht="15" customHeight="1" spans="1:12">
      <c r="A42" s="22"/>
      <c r="B42" s="23"/>
      <c r="C42" s="23"/>
      <c r="D42" s="22"/>
      <c r="E42" s="22">
        <v>3</v>
      </c>
      <c r="F42" s="24"/>
      <c r="G42" s="25"/>
      <c r="H42" s="26" t="s">
        <v>32</v>
      </c>
      <c r="I42" s="24">
        <f t="shared" ref="I42:I46" si="20">D41-I41</f>
        <v>93</v>
      </c>
      <c r="J42" s="24">
        <f t="shared" ref="J42:J46" si="21">G41-J41</f>
        <v>23580</v>
      </c>
      <c r="K42" s="24">
        <f t="shared" si="1"/>
        <v>253.548387096774</v>
      </c>
      <c r="L42" s="35"/>
    </row>
    <row r="43" s="4" customFormat="1" ht="15" customHeight="1" spans="1:12">
      <c r="A43" s="22">
        <v>20</v>
      </c>
      <c r="B43" s="23" t="s">
        <v>58</v>
      </c>
      <c r="C43" s="23" t="s">
        <v>57</v>
      </c>
      <c r="D43" s="22">
        <v>142</v>
      </c>
      <c r="E43" s="22">
        <v>3</v>
      </c>
      <c r="F43" s="24">
        <v>10800</v>
      </c>
      <c r="G43" s="25">
        <f t="shared" si="19"/>
        <v>32400</v>
      </c>
      <c r="H43" s="26" t="s">
        <v>28</v>
      </c>
      <c r="I43" s="24">
        <v>49</v>
      </c>
      <c r="J43" s="24">
        <v>8820</v>
      </c>
      <c r="K43" s="24">
        <f t="shared" si="1"/>
        <v>180</v>
      </c>
      <c r="L43" s="35"/>
    </row>
    <row r="44" s="4" customFormat="1" ht="15" customHeight="1" spans="1:12">
      <c r="A44" s="22"/>
      <c r="B44" s="23"/>
      <c r="C44" s="23"/>
      <c r="D44" s="22"/>
      <c r="E44" s="22">
        <v>3</v>
      </c>
      <c r="F44" s="24"/>
      <c r="G44" s="25"/>
      <c r="H44" s="26" t="s">
        <v>32</v>
      </c>
      <c r="I44" s="24">
        <f t="shared" si="20"/>
        <v>93</v>
      </c>
      <c r="J44" s="24">
        <f t="shared" si="21"/>
        <v>23580</v>
      </c>
      <c r="K44" s="24">
        <f t="shared" si="1"/>
        <v>253.548387096774</v>
      </c>
      <c r="L44" s="35"/>
    </row>
    <row r="45" s="4" customFormat="1" ht="15" customHeight="1" spans="1:12">
      <c r="A45" s="22">
        <v>21</v>
      </c>
      <c r="B45" s="23" t="s">
        <v>38</v>
      </c>
      <c r="C45" s="23" t="s">
        <v>30</v>
      </c>
      <c r="D45" s="22">
        <v>144</v>
      </c>
      <c r="E45" s="22">
        <v>3</v>
      </c>
      <c r="F45" s="24">
        <v>11300</v>
      </c>
      <c r="G45" s="25">
        <f t="shared" si="19"/>
        <v>33900</v>
      </c>
      <c r="H45" s="26" t="s">
        <v>28</v>
      </c>
      <c r="I45" s="24">
        <v>49</v>
      </c>
      <c r="J45" s="24">
        <v>8820</v>
      </c>
      <c r="K45" s="24">
        <f t="shared" si="1"/>
        <v>180</v>
      </c>
      <c r="L45" s="35"/>
    </row>
    <row r="46" s="4" customFormat="1" ht="15" customHeight="1" spans="1:12">
      <c r="A46" s="22"/>
      <c r="B46" s="23"/>
      <c r="C46" s="23"/>
      <c r="D46" s="22"/>
      <c r="E46" s="22">
        <v>3</v>
      </c>
      <c r="F46" s="24"/>
      <c r="G46" s="25"/>
      <c r="H46" s="26" t="s">
        <v>32</v>
      </c>
      <c r="I46" s="24">
        <f t="shared" si="20"/>
        <v>95</v>
      </c>
      <c r="J46" s="24">
        <f t="shared" si="21"/>
        <v>25080</v>
      </c>
      <c r="K46" s="24">
        <f t="shared" si="1"/>
        <v>264</v>
      </c>
      <c r="L46" s="35"/>
    </row>
    <row r="47" s="4" customFormat="1" ht="15" customHeight="1" spans="1:12">
      <c r="A47" s="22">
        <v>22</v>
      </c>
      <c r="B47" s="23" t="s">
        <v>54</v>
      </c>
      <c r="C47" s="23" t="s">
        <v>53</v>
      </c>
      <c r="D47" s="22">
        <v>145</v>
      </c>
      <c r="E47" s="22">
        <v>3</v>
      </c>
      <c r="F47" s="24">
        <v>11300</v>
      </c>
      <c r="G47" s="25">
        <f t="shared" ref="G47:G51" si="22">F47*E47</f>
        <v>33900</v>
      </c>
      <c r="H47" s="26" t="s">
        <v>28</v>
      </c>
      <c r="I47" s="24">
        <v>49</v>
      </c>
      <c r="J47" s="24">
        <v>8820</v>
      </c>
      <c r="K47" s="24">
        <f t="shared" si="1"/>
        <v>180</v>
      </c>
      <c r="L47" s="35"/>
    </row>
    <row r="48" s="4" customFormat="1" ht="15" customHeight="1" spans="1:12">
      <c r="A48" s="22"/>
      <c r="B48" s="23"/>
      <c r="C48" s="23"/>
      <c r="D48" s="22"/>
      <c r="E48" s="22">
        <v>3</v>
      </c>
      <c r="F48" s="24"/>
      <c r="G48" s="25"/>
      <c r="H48" s="26" t="s">
        <v>32</v>
      </c>
      <c r="I48" s="24">
        <f t="shared" ref="I48:I52" si="23">D47-I47</f>
        <v>96</v>
      </c>
      <c r="J48" s="24">
        <f t="shared" ref="J48:J52" si="24">G47-J47</f>
        <v>25080</v>
      </c>
      <c r="K48" s="24">
        <f t="shared" si="1"/>
        <v>261.25</v>
      </c>
      <c r="L48" s="35"/>
    </row>
    <row r="49" s="4" customFormat="1" ht="15" customHeight="1" spans="1:12">
      <c r="A49" s="22">
        <v>23</v>
      </c>
      <c r="B49" s="23" t="s">
        <v>39</v>
      </c>
      <c r="C49" s="23" t="s">
        <v>25</v>
      </c>
      <c r="D49" s="22">
        <v>144</v>
      </c>
      <c r="E49" s="22">
        <v>3</v>
      </c>
      <c r="F49" s="24">
        <v>10300</v>
      </c>
      <c r="G49" s="25">
        <f t="shared" si="22"/>
        <v>30900</v>
      </c>
      <c r="H49" s="26" t="s">
        <v>28</v>
      </c>
      <c r="I49" s="24">
        <v>49</v>
      </c>
      <c r="J49" s="24">
        <v>8820</v>
      </c>
      <c r="K49" s="24">
        <f t="shared" si="1"/>
        <v>180</v>
      </c>
      <c r="L49" s="35"/>
    </row>
    <row r="50" s="4" customFormat="1" ht="15" customHeight="1" spans="1:12">
      <c r="A50" s="22"/>
      <c r="B50" s="23"/>
      <c r="C50" s="23"/>
      <c r="D50" s="22"/>
      <c r="E50" s="22">
        <v>3</v>
      </c>
      <c r="F50" s="24"/>
      <c r="G50" s="25"/>
      <c r="H50" s="26" t="s">
        <v>32</v>
      </c>
      <c r="I50" s="24">
        <f t="shared" si="23"/>
        <v>95</v>
      </c>
      <c r="J50" s="24">
        <f t="shared" si="24"/>
        <v>22080</v>
      </c>
      <c r="K50" s="24">
        <f t="shared" si="1"/>
        <v>232.421052631579</v>
      </c>
      <c r="L50" s="35"/>
    </row>
    <row r="51" s="5" customFormat="1" ht="15" customHeight="1" spans="1:12">
      <c r="A51" s="27">
        <v>24</v>
      </c>
      <c r="B51" s="23" t="s">
        <v>42</v>
      </c>
      <c r="C51" s="23" t="s">
        <v>25</v>
      </c>
      <c r="D51" s="27">
        <v>138</v>
      </c>
      <c r="E51" s="27">
        <v>3</v>
      </c>
      <c r="F51" s="28">
        <v>9800</v>
      </c>
      <c r="G51" s="29">
        <f t="shared" si="22"/>
        <v>29400</v>
      </c>
      <c r="H51" s="26" t="s">
        <v>28</v>
      </c>
      <c r="I51" s="24">
        <v>49</v>
      </c>
      <c r="J51" s="24">
        <v>8820</v>
      </c>
      <c r="K51" s="24">
        <f t="shared" si="1"/>
        <v>180</v>
      </c>
      <c r="L51" s="35"/>
    </row>
    <row r="52" s="5" customFormat="1" ht="15" customHeight="1" spans="1:12">
      <c r="A52" s="27"/>
      <c r="B52" s="23"/>
      <c r="C52" s="23"/>
      <c r="D52" s="27"/>
      <c r="E52" s="27"/>
      <c r="F52" s="28"/>
      <c r="G52" s="29"/>
      <c r="H52" s="26" t="s">
        <v>32</v>
      </c>
      <c r="I52" s="24">
        <f t="shared" si="23"/>
        <v>89</v>
      </c>
      <c r="J52" s="24">
        <f t="shared" si="24"/>
        <v>20580</v>
      </c>
      <c r="K52" s="24">
        <f t="shared" si="1"/>
        <v>231.23595505618</v>
      </c>
      <c r="L52" s="35"/>
    </row>
    <row r="53" s="5" customFormat="1" ht="15" customHeight="1" spans="1:12">
      <c r="A53" s="27">
        <v>25</v>
      </c>
      <c r="B53" s="23" t="s">
        <v>44</v>
      </c>
      <c r="C53" s="23" t="s">
        <v>25</v>
      </c>
      <c r="D53" s="27">
        <v>132</v>
      </c>
      <c r="E53" s="27">
        <v>3</v>
      </c>
      <c r="F53" s="28">
        <v>9800</v>
      </c>
      <c r="G53" s="29">
        <f t="shared" ref="G53:G57" si="25">F53*E53</f>
        <v>29400</v>
      </c>
      <c r="H53" s="26" t="s">
        <v>28</v>
      </c>
      <c r="I53" s="24">
        <v>49</v>
      </c>
      <c r="J53" s="24">
        <v>8820</v>
      </c>
      <c r="K53" s="24">
        <f t="shared" si="1"/>
        <v>180</v>
      </c>
      <c r="L53" s="35"/>
    </row>
    <row r="54" s="5" customFormat="1" ht="15" customHeight="1" spans="1:12">
      <c r="A54" s="27"/>
      <c r="B54" s="23"/>
      <c r="C54" s="23"/>
      <c r="D54" s="27"/>
      <c r="E54" s="27"/>
      <c r="F54" s="28"/>
      <c r="G54" s="29"/>
      <c r="H54" s="26" t="s">
        <v>32</v>
      </c>
      <c r="I54" s="24">
        <f t="shared" ref="I54:I58" si="26">D53-I53</f>
        <v>83</v>
      </c>
      <c r="J54" s="24">
        <f t="shared" ref="J54:J58" si="27">G53-J53</f>
        <v>20580</v>
      </c>
      <c r="K54" s="24">
        <f t="shared" si="1"/>
        <v>247.951807228916</v>
      </c>
      <c r="L54" s="35"/>
    </row>
    <row r="55" s="4" customFormat="1" ht="15" customHeight="1" spans="1:12">
      <c r="A55" s="22">
        <v>26</v>
      </c>
      <c r="B55" s="23" t="s">
        <v>59</v>
      </c>
      <c r="C55" s="23" t="s">
        <v>60</v>
      </c>
      <c r="D55" s="22">
        <v>139</v>
      </c>
      <c r="E55" s="22">
        <v>3</v>
      </c>
      <c r="F55" s="24">
        <v>11300</v>
      </c>
      <c r="G55" s="25">
        <f t="shared" si="25"/>
        <v>33900</v>
      </c>
      <c r="H55" s="26" t="s">
        <v>28</v>
      </c>
      <c r="I55" s="24">
        <v>49</v>
      </c>
      <c r="J55" s="24">
        <v>8820</v>
      </c>
      <c r="K55" s="24">
        <f t="shared" si="1"/>
        <v>180</v>
      </c>
      <c r="L55" s="35"/>
    </row>
    <row r="56" s="4" customFormat="1" ht="15" customHeight="1" spans="1:12">
      <c r="A56" s="22"/>
      <c r="B56" s="23"/>
      <c r="C56" s="23"/>
      <c r="D56" s="22"/>
      <c r="E56" s="22">
        <v>3</v>
      </c>
      <c r="F56" s="24"/>
      <c r="G56" s="25"/>
      <c r="H56" s="26" t="s">
        <v>32</v>
      </c>
      <c r="I56" s="24">
        <f t="shared" si="26"/>
        <v>90</v>
      </c>
      <c r="J56" s="24">
        <f t="shared" si="27"/>
        <v>25080</v>
      </c>
      <c r="K56" s="24">
        <f t="shared" si="1"/>
        <v>278.666666666667</v>
      </c>
      <c r="L56" s="35"/>
    </row>
    <row r="57" s="5" customFormat="1" ht="15" customHeight="1" spans="1:12">
      <c r="A57" s="27">
        <v>27</v>
      </c>
      <c r="B57" s="23" t="s">
        <v>63</v>
      </c>
      <c r="C57" s="23" t="s">
        <v>64</v>
      </c>
      <c r="D57" s="27">
        <v>143</v>
      </c>
      <c r="E57" s="27">
        <v>3</v>
      </c>
      <c r="F57" s="28">
        <v>13800</v>
      </c>
      <c r="G57" s="29">
        <f t="shared" si="25"/>
        <v>41400</v>
      </c>
      <c r="H57" s="26" t="s">
        <v>28</v>
      </c>
      <c r="I57" s="24">
        <v>49</v>
      </c>
      <c r="J57" s="24">
        <v>8820</v>
      </c>
      <c r="K57" s="24">
        <f t="shared" si="1"/>
        <v>180</v>
      </c>
      <c r="L57" s="35"/>
    </row>
    <row r="58" s="5" customFormat="1" ht="15" customHeight="1" spans="1:12">
      <c r="A58" s="27"/>
      <c r="B58" s="23"/>
      <c r="C58" s="23"/>
      <c r="D58" s="27"/>
      <c r="E58" s="27"/>
      <c r="F58" s="28"/>
      <c r="G58" s="29"/>
      <c r="H58" s="26" t="s">
        <v>32</v>
      </c>
      <c r="I58" s="24">
        <f t="shared" si="26"/>
        <v>94</v>
      </c>
      <c r="J58" s="24">
        <f t="shared" si="27"/>
        <v>32580</v>
      </c>
      <c r="K58" s="24">
        <f t="shared" si="1"/>
        <v>346.595744680851</v>
      </c>
      <c r="L58" s="35"/>
    </row>
    <row r="59" s="5" customFormat="1" ht="15" customHeight="1" spans="1:12">
      <c r="A59" s="27">
        <v>28</v>
      </c>
      <c r="B59" s="23" t="s">
        <v>65</v>
      </c>
      <c r="C59" s="23" t="s">
        <v>64</v>
      </c>
      <c r="D59" s="27">
        <v>143</v>
      </c>
      <c r="E59" s="27">
        <v>3</v>
      </c>
      <c r="F59" s="28">
        <v>13800</v>
      </c>
      <c r="G59" s="29">
        <f t="shared" ref="G59:G63" si="28">F59*E59</f>
        <v>41400</v>
      </c>
      <c r="H59" s="26" t="s">
        <v>28</v>
      </c>
      <c r="I59" s="24">
        <v>49</v>
      </c>
      <c r="J59" s="24">
        <v>8820</v>
      </c>
      <c r="K59" s="24">
        <f t="shared" si="1"/>
        <v>180</v>
      </c>
      <c r="L59" s="35"/>
    </row>
    <row r="60" s="5" customFormat="1" ht="15" customHeight="1" spans="1:12">
      <c r="A60" s="27"/>
      <c r="B60" s="23"/>
      <c r="C60" s="23"/>
      <c r="D60" s="27"/>
      <c r="E60" s="27"/>
      <c r="F60" s="28"/>
      <c r="G60" s="29"/>
      <c r="H60" s="26" t="s">
        <v>32</v>
      </c>
      <c r="I60" s="24">
        <f t="shared" ref="I60:I64" si="29">D59-I59</f>
        <v>94</v>
      </c>
      <c r="J60" s="24">
        <f t="shared" ref="J60:J64" si="30">G59-J59</f>
        <v>32580</v>
      </c>
      <c r="K60" s="24">
        <f t="shared" si="1"/>
        <v>346.595744680851</v>
      </c>
      <c r="L60" s="35"/>
    </row>
    <row r="61" s="5" customFormat="1" ht="15" customHeight="1" spans="1:12">
      <c r="A61" s="27">
        <v>29</v>
      </c>
      <c r="B61" s="23" t="s">
        <v>67</v>
      </c>
      <c r="C61" s="23" t="s">
        <v>64</v>
      </c>
      <c r="D61" s="27">
        <v>143</v>
      </c>
      <c r="E61" s="27">
        <v>3</v>
      </c>
      <c r="F61" s="28">
        <v>13800</v>
      </c>
      <c r="G61" s="29">
        <f t="shared" si="28"/>
        <v>41400</v>
      </c>
      <c r="H61" s="26" t="s">
        <v>28</v>
      </c>
      <c r="I61" s="24">
        <v>49</v>
      </c>
      <c r="J61" s="24">
        <v>8820</v>
      </c>
      <c r="K61" s="24">
        <f t="shared" si="1"/>
        <v>180</v>
      </c>
      <c r="L61" s="35"/>
    </row>
    <row r="62" s="5" customFormat="1" ht="15" customHeight="1" spans="1:12">
      <c r="A62" s="27"/>
      <c r="B62" s="23"/>
      <c r="C62" s="23"/>
      <c r="D62" s="27"/>
      <c r="E62" s="27"/>
      <c r="F62" s="28"/>
      <c r="G62" s="29"/>
      <c r="H62" s="26" t="s">
        <v>32</v>
      </c>
      <c r="I62" s="24">
        <f t="shared" si="29"/>
        <v>94</v>
      </c>
      <c r="J62" s="24">
        <f t="shared" si="30"/>
        <v>32580</v>
      </c>
      <c r="K62" s="24">
        <f t="shared" si="1"/>
        <v>346.595744680851</v>
      </c>
      <c r="L62" s="35"/>
    </row>
    <row r="63" s="5" customFormat="1" ht="15" customHeight="1" spans="1:12">
      <c r="A63" s="27">
        <v>30</v>
      </c>
      <c r="B63" s="23" t="s">
        <v>35</v>
      </c>
      <c r="C63" s="23" t="s">
        <v>70</v>
      </c>
      <c r="D63" s="27">
        <v>143</v>
      </c>
      <c r="E63" s="27">
        <v>3</v>
      </c>
      <c r="F63" s="28">
        <v>13800</v>
      </c>
      <c r="G63" s="29">
        <f t="shared" si="28"/>
        <v>41400</v>
      </c>
      <c r="H63" s="26" t="s">
        <v>28</v>
      </c>
      <c r="I63" s="24">
        <v>49</v>
      </c>
      <c r="J63" s="24">
        <v>8820</v>
      </c>
      <c r="K63" s="24">
        <f t="shared" si="1"/>
        <v>180</v>
      </c>
      <c r="L63" s="35"/>
    </row>
    <row r="64" s="5" customFormat="1" ht="15" customHeight="1" spans="1:12">
      <c r="A64" s="27"/>
      <c r="B64" s="23"/>
      <c r="C64" s="23"/>
      <c r="D64" s="27"/>
      <c r="E64" s="27"/>
      <c r="F64" s="28"/>
      <c r="G64" s="29"/>
      <c r="H64" s="26" t="s">
        <v>32</v>
      </c>
      <c r="I64" s="24">
        <f t="shared" si="29"/>
        <v>94</v>
      </c>
      <c r="J64" s="24">
        <f t="shared" si="30"/>
        <v>32580</v>
      </c>
      <c r="K64" s="24">
        <f t="shared" si="1"/>
        <v>346.595744680851</v>
      </c>
      <c r="L64" s="35"/>
    </row>
    <row r="65" s="5" customFormat="1" ht="15" customHeight="1" spans="1:12">
      <c r="A65" s="27">
        <v>31</v>
      </c>
      <c r="B65" s="23" t="s">
        <v>46</v>
      </c>
      <c r="C65" s="23" t="s">
        <v>70</v>
      </c>
      <c r="D65" s="27">
        <v>140</v>
      </c>
      <c r="E65" s="27">
        <v>3</v>
      </c>
      <c r="F65" s="28">
        <v>13800</v>
      </c>
      <c r="G65" s="29">
        <f t="shared" ref="G65:G69" si="31">F65*E65</f>
        <v>41400</v>
      </c>
      <c r="H65" s="26" t="s">
        <v>28</v>
      </c>
      <c r="I65" s="24">
        <v>49</v>
      </c>
      <c r="J65" s="24">
        <v>8820</v>
      </c>
      <c r="K65" s="24">
        <f t="shared" si="1"/>
        <v>180</v>
      </c>
      <c r="L65" s="35"/>
    </row>
    <row r="66" s="5" customFormat="1" ht="15" customHeight="1" spans="1:12">
      <c r="A66" s="27"/>
      <c r="B66" s="23"/>
      <c r="C66" s="23"/>
      <c r="D66" s="27"/>
      <c r="E66" s="27"/>
      <c r="F66" s="28"/>
      <c r="G66" s="29"/>
      <c r="H66" s="26" t="s">
        <v>32</v>
      </c>
      <c r="I66" s="24">
        <f t="shared" ref="I66:I70" si="32">D65-I65</f>
        <v>91</v>
      </c>
      <c r="J66" s="24">
        <f t="shared" ref="J66:J70" si="33">G65-J65</f>
        <v>32580</v>
      </c>
      <c r="K66" s="24">
        <f t="shared" si="1"/>
        <v>358.021978021978</v>
      </c>
      <c r="L66" s="35"/>
    </row>
    <row r="67" s="5" customFormat="1" ht="15" customHeight="1" spans="1:12">
      <c r="A67" s="27">
        <v>32</v>
      </c>
      <c r="B67" s="23" t="s">
        <v>39</v>
      </c>
      <c r="C67" s="23" t="s">
        <v>70</v>
      </c>
      <c r="D67" s="27">
        <v>143</v>
      </c>
      <c r="E67" s="27">
        <v>3</v>
      </c>
      <c r="F67" s="28">
        <v>12800</v>
      </c>
      <c r="G67" s="29">
        <f t="shared" si="31"/>
        <v>38400</v>
      </c>
      <c r="H67" s="26" t="s">
        <v>28</v>
      </c>
      <c r="I67" s="24">
        <v>49</v>
      </c>
      <c r="J67" s="24">
        <v>8820</v>
      </c>
      <c r="K67" s="24">
        <f t="shared" si="1"/>
        <v>180</v>
      </c>
      <c r="L67" s="35"/>
    </row>
    <row r="68" s="5" customFormat="1" ht="15" customHeight="1" spans="1:12">
      <c r="A68" s="27"/>
      <c r="B68" s="23"/>
      <c r="C68" s="23"/>
      <c r="D68" s="27"/>
      <c r="E68" s="27"/>
      <c r="F68" s="28"/>
      <c r="G68" s="29"/>
      <c r="H68" s="26" t="s">
        <v>32</v>
      </c>
      <c r="I68" s="24">
        <f t="shared" si="32"/>
        <v>94</v>
      </c>
      <c r="J68" s="24">
        <f t="shared" si="33"/>
        <v>29580</v>
      </c>
      <c r="K68" s="24">
        <f t="shared" si="1"/>
        <v>314.68085106383</v>
      </c>
      <c r="L68" s="35"/>
    </row>
    <row r="69" s="5" customFormat="1" ht="15" customHeight="1" spans="1:12">
      <c r="A69" s="27">
        <v>33</v>
      </c>
      <c r="B69" s="23" t="s">
        <v>58</v>
      </c>
      <c r="C69" s="23" t="s">
        <v>70</v>
      </c>
      <c r="D69" s="27">
        <v>143</v>
      </c>
      <c r="E69" s="27">
        <v>3</v>
      </c>
      <c r="F69" s="28">
        <v>13800</v>
      </c>
      <c r="G69" s="29">
        <f t="shared" si="31"/>
        <v>41400</v>
      </c>
      <c r="H69" s="26" t="s">
        <v>28</v>
      </c>
      <c r="I69" s="24">
        <v>49</v>
      </c>
      <c r="J69" s="24">
        <v>8820</v>
      </c>
      <c r="K69" s="24">
        <f t="shared" ref="K69:K88" si="34">J69/I69</f>
        <v>180</v>
      </c>
      <c r="L69" s="35"/>
    </row>
    <row r="70" s="5" customFormat="1" ht="15" customHeight="1" spans="1:12">
      <c r="A70" s="27"/>
      <c r="B70" s="23"/>
      <c r="C70" s="23"/>
      <c r="D70" s="27"/>
      <c r="E70" s="27"/>
      <c r="F70" s="28"/>
      <c r="G70" s="29"/>
      <c r="H70" s="26" t="s">
        <v>32</v>
      </c>
      <c r="I70" s="24">
        <f t="shared" si="32"/>
        <v>94</v>
      </c>
      <c r="J70" s="24">
        <f t="shared" si="33"/>
        <v>32580</v>
      </c>
      <c r="K70" s="24">
        <f t="shared" si="34"/>
        <v>346.595744680851</v>
      </c>
      <c r="L70" s="35"/>
    </row>
    <row r="71" s="5" customFormat="1" ht="15" customHeight="1" spans="1:12">
      <c r="A71" s="27">
        <v>34</v>
      </c>
      <c r="B71" s="23" t="s">
        <v>52</v>
      </c>
      <c r="C71" s="23" t="s">
        <v>70</v>
      </c>
      <c r="D71" s="27">
        <v>144</v>
      </c>
      <c r="E71" s="27">
        <v>3</v>
      </c>
      <c r="F71" s="28">
        <v>13800</v>
      </c>
      <c r="G71" s="29">
        <f t="shared" ref="G71:G75" si="35">F71*E71</f>
        <v>41400</v>
      </c>
      <c r="H71" s="26" t="s">
        <v>28</v>
      </c>
      <c r="I71" s="24">
        <v>49</v>
      </c>
      <c r="J71" s="24">
        <v>8820</v>
      </c>
      <c r="K71" s="24">
        <f t="shared" si="34"/>
        <v>180</v>
      </c>
      <c r="L71" s="35"/>
    </row>
    <row r="72" s="5" customFormat="1" ht="15" customHeight="1" spans="1:12">
      <c r="A72" s="27"/>
      <c r="B72" s="23"/>
      <c r="C72" s="23"/>
      <c r="D72" s="27"/>
      <c r="E72" s="27"/>
      <c r="F72" s="28"/>
      <c r="G72" s="29"/>
      <c r="H72" s="26" t="s">
        <v>32</v>
      </c>
      <c r="I72" s="24">
        <f t="shared" ref="I72:I76" si="36">D71-I71</f>
        <v>95</v>
      </c>
      <c r="J72" s="24">
        <f t="shared" ref="J72:J76" si="37">G71-J71</f>
        <v>32580</v>
      </c>
      <c r="K72" s="24">
        <f t="shared" si="34"/>
        <v>342.947368421053</v>
      </c>
      <c r="L72" s="35"/>
    </row>
    <row r="73" s="5" customFormat="1" ht="15" customHeight="1" spans="1:12">
      <c r="A73" s="27">
        <v>35</v>
      </c>
      <c r="B73" s="23" t="s">
        <v>72</v>
      </c>
      <c r="C73" s="23" t="s">
        <v>73</v>
      </c>
      <c r="D73" s="27">
        <v>140</v>
      </c>
      <c r="E73" s="27">
        <v>3</v>
      </c>
      <c r="F73" s="28">
        <v>13800</v>
      </c>
      <c r="G73" s="29">
        <f t="shared" si="35"/>
        <v>41400</v>
      </c>
      <c r="H73" s="26" t="s">
        <v>28</v>
      </c>
      <c r="I73" s="24">
        <v>49</v>
      </c>
      <c r="J73" s="24">
        <v>8820</v>
      </c>
      <c r="K73" s="24">
        <f t="shared" si="34"/>
        <v>180</v>
      </c>
      <c r="L73" s="35"/>
    </row>
    <row r="74" s="5" customFormat="1" ht="15" customHeight="1" spans="1:12">
      <c r="A74" s="27"/>
      <c r="B74" s="23"/>
      <c r="C74" s="23"/>
      <c r="D74" s="27"/>
      <c r="E74" s="27"/>
      <c r="F74" s="28"/>
      <c r="G74" s="29"/>
      <c r="H74" s="26" t="s">
        <v>32</v>
      </c>
      <c r="I74" s="24">
        <f t="shared" si="36"/>
        <v>91</v>
      </c>
      <c r="J74" s="24">
        <f t="shared" si="37"/>
        <v>32580</v>
      </c>
      <c r="K74" s="24">
        <f t="shared" si="34"/>
        <v>358.021978021978</v>
      </c>
      <c r="L74" s="35"/>
    </row>
    <row r="75" s="5" customFormat="1" ht="15" customHeight="1" spans="1:12">
      <c r="A75" s="27">
        <v>36</v>
      </c>
      <c r="B75" s="23" t="s">
        <v>76</v>
      </c>
      <c r="C75" s="23" t="s">
        <v>73</v>
      </c>
      <c r="D75" s="27">
        <v>145</v>
      </c>
      <c r="E75" s="27">
        <v>3</v>
      </c>
      <c r="F75" s="28">
        <v>13800</v>
      </c>
      <c r="G75" s="29">
        <f t="shared" si="35"/>
        <v>41400</v>
      </c>
      <c r="H75" s="26" t="s">
        <v>28</v>
      </c>
      <c r="I75" s="24">
        <v>49</v>
      </c>
      <c r="J75" s="24">
        <v>8820</v>
      </c>
      <c r="K75" s="24">
        <f t="shared" si="34"/>
        <v>180</v>
      </c>
      <c r="L75" s="35"/>
    </row>
    <row r="76" s="5" customFormat="1" ht="15" customHeight="1" spans="1:12">
      <c r="A76" s="27"/>
      <c r="B76" s="23"/>
      <c r="C76" s="23"/>
      <c r="D76" s="27"/>
      <c r="E76" s="27"/>
      <c r="F76" s="28"/>
      <c r="G76" s="29"/>
      <c r="H76" s="26" t="s">
        <v>32</v>
      </c>
      <c r="I76" s="24">
        <f t="shared" si="36"/>
        <v>96</v>
      </c>
      <c r="J76" s="24">
        <f t="shared" si="37"/>
        <v>32580</v>
      </c>
      <c r="K76" s="24">
        <f t="shared" si="34"/>
        <v>339.375</v>
      </c>
      <c r="L76" s="35"/>
    </row>
    <row r="77" s="5" customFormat="1" ht="15" customHeight="1" spans="1:12">
      <c r="A77" s="27">
        <v>37</v>
      </c>
      <c r="B77" s="23" t="s">
        <v>77</v>
      </c>
      <c r="C77" s="23" t="s">
        <v>73</v>
      </c>
      <c r="D77" s="27">
        <v>140</v>
      </c>
      <c r="E77" s="27">
        <v>3</v>
      </c>
      <c r="F77" s="28">
        <v>13800</v>
      </c>
      <c r="G77" s="29">
        <f t="shared" ref="G77:G81" si="38">F77*E77</f>
        <v>41400</v>
      </c>
      <c r="H77" s="26" t="s">
        <v>28</v>
      </c>
      <c r="I77" s="24">
        <v>49</v>
      </c>
      <c r="J77" s="24">
        <v>8820</v>
      </c>
      <c r="K77" s="24">
        <f t="shared" si="34"/>
        <v>180</v>
      </c>
      <c r="L77" s="35"/>
    </row>
    <row r="78" s="5" customFormat="1" ht="15" customHeight="1" spans="1:12">
      <c r="A78" s="27"/>
      <c r="B78" s="23"/>
      <c r="C78" s="23"/>
      <c r="D78" s="27"/>
      <c r="E78" s="27"/>
      <c r="F78" s="28"/>
      <c r="G78" s="29"/>
      <c r="H78" s="26" t="s">
        <v>32</v>
      </c>
      <c r="I78" s="24">
        <f t="shared" ref="I78:I82" si="39">D77-I77</f>
        <v>91</v>
      </c>
      <c r="J78" s="24">
        <f t="shared" ref="J78:J82" si="40">G77-J77</f>
        <v>32580</v>
      </c>
      <c r="K78" s="24">
        <f t="shared" si="34"/>
        <v>358.021978021978</v>
      </c>
      <c r="L78" s="35"/>
    </row>
    <row r="79" s="5" customFormat="1" ht="15" customHeight="1" spans="1:12">
      <c r="A79" s="27">
        <v>38</v>
      </c>
      <c r="B79" s="23" t="s">
        <v>78</v>
      </c>
      <c r="C79" s="23" t="s">
        <v>73</v>
      </c>
      <c r="D79" s="27">
        <v>140</v>
      </c>
      <c r="E79" s="27">
        <v>3</v>
      </c>
      <c r="F79" s="28">
        <v>13800</v>
      </c>
      <c r="G79" s="29">
        <f t="shared" si="38"/>
        <v>41400</v>
      </c>
      <c r="H79" s="26" t="s">
        <v>28</v>
      </c>
      <c r="I79" s="24">
        <v>49</v>
      </c>
      <c r="J79" s="24">
        <v>8820</v>
      </c>
      <c r="K79" s="24">
        <f t="shared" si="34"/>
        <v>180</v>
      </c>
      <c r="L79" s="35"/>
    </row>
    <row r="80" s="5" customFormat="1" ht="15" customHeight="1" spans="1:12">
      <c r="A80" s="27"/>
      <c r="B80" s="23"/>
      <c r="C80" s="23"/>
      <c r="D80" s="27"/>
      <c r="E80" s="27"/>
      <c r="F80" s="28"/>
      <c r="G80" s="29"/>
      <c r="H80" s="26" t="s">
        <v>32</v>
      </c>
      <c r="I80" s="24">
        <f t="shared" si="39"/>
        <v>91</v>
      </c>
      <c r="J80" s="24">
        <f t="shared" si="40"/>
        <v>32580</v>
      </c>
      <c r="K80" s="24">
        <f t="shared" si="34"/>
        <v>358.021978021978</v>
      </c>
      <c r="L80" s="35"/>
    </row>
    <row r="81" s="5" customFormat="1" ht="15" customHeight="1" spans="1:12">
      <c r="A81" s="27">
        <v>39</v>
      </c>
      <c r="B81" s="23" t="s">
        <v>79</v>
      </c>
      <c r="C81" s="23" t="s">
        <v>73</v>
      </c>
      <c r="D81" s="27">
        <v>140</v>
      </c>
      <c r="E81" s="27">
        <v>3</v>
      </c>
      <c r="F81" s="28">
        <v>13800</v>
      </c>
      <c r="G81" s="29">
        <f t="shared" si="38"/>
        <v>41400</v>
      </c>
      <c r="H81" s="26" t="s">
        <v>28</v>
      </c>
      <c r="I81" s="24">
        <v>49</v>
      </c>
      <c r="J81" s="24">
        <v>8820</v>
      </c>
      <c r="K81" s="24">
        <f t="shared" si="34"/>
        <v>180</v>
      </c>
      <c r="L81" s="35"/>
    </row>
    <row r="82" s="5" customFormat="1" ht="15" customHeight="1" spans="1:12">
      <c r="A82" s="27"/>
      <c r="B82" s="23"/>
      <c r="C82" s="23"/>
      <c r="D82" s="27"/>
      <c r="E82" s="27"/>
      <c r="F82" s="28"/>
      <c r="G82" s="29"/>
      <c r="H82" s="26" t="s">
        <v>32</v>
      </c>
      <c r="I82" s="24">
        <f t="shared" si="39"/>
        <v>91</v>
      </c>
      <c r="J82" s="24">
        <f t="shared" si="40"/>
        <v>32580</v>
      </c>
      <c r="K82" s="24">
        <f t="shared" si="34"/>
        <v>358.021978021978</v>
      </c>
      <c r="L82" s="35"/>
    </row>
    <row r="83" s="5" customFormat="1" ht="15" customHeight="1" spans="1:12">
      <c r="A83" s="27">
        <v>40</v>
      </c>
      <c r="B83" s="23" t="s">
        <v>82</v>
      </c>
      <c r="C83" s="23" t="s">
        <v>73</v>
      </c>
      <c r="D83" s="27">
        <v>142</v>
      </c>
      <c r="E83" s="27">
        <v>3</v>
      </c>
      <c r="F83" s="28">
        <v>13800</v>
      </c>
      <c r="G83" s="29">
        <f t="shared" ref="G83:G87" si="41">F83*E83</f>
        <v>41400</v>
      </c>
      <c r="H83" s="26" t="s">
        <v>28</v>
      </c>
      <c r="I83" s="24">
        <v>49</v>
      </c>
      <c r="J83" s="24">
        <v>8820</v>
      </c>
      <c r="K83" s="24">
        <f t="shared" si="34"/>
        <v>180</v>
      </c>
      <c r="L83" s="35"/>
    </row>
    <row r="84" s="5" customFormat="1" ht="15" customHeight="1" spans="1:12">
      <c r="A84" s="27"/>
      <c r="B84" s="23"/>
      <c r="C84" s="23"/>
      <c r="D84" s="27"/>
      <c r="E84" s="27"/>
      <c r="F84" s="28"/>
      <c r="G84" s="29"/>
      <c r="H84" s="26" t="s">
        <v>32</v>
      </c>
      <c r="I84" s="24">
        <f t="shared" ref="I84:I88" si="42">D83-I83</f>
        <v>93</v>
      </c>
      <c r="J84" s="24">
        <f t="shared" ref="J84:J88" si="43">G83-J83</f>
        <v>32580</v>
      </c>
      <c r="K84" s="24">
        <f t="shared" si="34"/>
        <v>350.322580645161</v>
      </c>
      <c r="L84" s="35"/>
    </row>
    <row r="85" s="5" customFormat="1" ht="15" customHeight="1" spans="1:12">
      <c r="A85" s="27">
        <v>41</v>
      </c>
      <c r="B85" s="23" t="s">
        <v>37</v>
      </c>
      <c r="C85" s="23" t="s">
        <v>73</v>
      </c>
      <c r="D85" s="27">
        <v>142</v>
      </c>
      <c r="E85" s="27">
        <v>3</v>
      </c>
      <c r="F85" s="28">
        <v>13800</v>
      </c>
      <c r="G85" s="29">
        <f t="shared" si="41"/>
        <v>41400</v>
      </c>
      <c r="H85" s="26" t="s">
        <v>28</v>
      </c>
      <c r="I85" s="24">
        <v>49</v>
      </c>
      <c r="J85" s="24">
        <v>8820</v>
      </c>
      <c r="K85" s="24">
        <f t="shared" si="34"/>
        <v>180</v>
      </c>
      <c r="L85" s="35"/>
    </row>
    <row r="86" s="5" customFormat="1" ht="15" customHeight="1" spans="1:12">
      <c r="A86" s="27"/>
      <c r="B86" s="23"/>
      <c r="C86" s="23"/>
      <c r="D86" s="27"/>
      <c r="E86" s="27"/>
      <c r="F86" s="28"/>
      <c r="G86" s="29"/>
      <c r="H86" s="26" t="s">
        <v>32</v>
      </c>
      <c r="I86" s="24">
        <f t="shared" si="42"/>
        <v>93</v>
      </c>
      <c r="J86" s="24">
        <f t="shared" si="43"/>
        <v>32580</v>
      </c>
      <c r="K86" s="24">
        <f t="shared" si="34"/>
        <v>350.322580645161</v>
      </c>
      <c r="L86" s="35"/>
    </row>
    <row r="87" s="5" customFormat="1" ht="15" customHeight="1" spans="1:12">
      <c r="A87" s="27">
        <v>42</v>
      </c>
      <c r="B87" s="23" t="s">
        <v>84</v>
      </c>
      <c r="C87" s="23" t="s">
        <v>62</v>
      </c>
      <c r="D87" s="27">
        <v>141</v>
      </c>
      <c r="E87" s="27">
        <v>3</v>
      </c>
      <c r="F87" s="28">
        <v>10800</v>
      </c>
      <c r="G87" s="29">
        <f t="shared" si="41"/>
        <v>32400</v>
      </c>
      <c r="H87" s="26" t="s">
        <v>28</v>
      </c>
      <c r="I87" s="24">
        <v>49</v>
      </c>
      <c r="J87" s="24">
        <v>8820</v>
      </c>
      <c r="K87" s="24">
        <f t="shared" si="34"/>
        <v>180</v>
      </c>
      <c r="L87" s="35"/>
    </row>
    <row r="88" s="6" customFormat="1" ht="15" customHeight="1" spans="1:12">
      <c r="A88" s="27"/>
      <c r="B88" s="23"/>
      <c r="C88" s="23"/>
      <c r="D88" s="27"/>
      <c r="E88" s="27"/>
      <c r="F88" s="28"/>
      <c r="G88" s="29"/>
      <c r="H88" s="26" t="s">
        <v>32</v>
      </c>
      <c r="I88" s="24">
        <f t="shared" si="42"/>
        <v>92</v>
      </c>
      <c r="J88" s="24">
        <f t="shared" si="43"/>
        <v>23580</v>
      </c>
      <c r="K88" s="24">
        <f t="shared" si="34"/>
        <v>256.304347826087</v>
      </c>
      <c r="L88" s="49"/>
    </row>
    <row r="90" ht="19.5" spans="1:1">
      <c r="A90" s="16" t="s">
        <v>86</v>
      </c>
    </row>
    <row r="91" s="7" customFormat="1" ht="27" customHeight="1" spans="1:12">
      <c r="A91" s="37" t="s">
        <v>5</v>
      </c>
      <c r="B91" s="37" t="s">
        <v>90</v>
      </c>
      <c r="C91" s="37" t="s">
        <v>91</v>
      </c>
      <c r="D91" s="37" t="s">
        <v>8</v>
      </c>
      <c r="E91" s="37" t="s">
        <v>12</v>
      </c>
      <c r="F91" s="38"/>
      <c r="G91" s="38"/>
      <c r="H91" s="37"/>
      <c r="I91" s="37"/>
      <c r="J91" s="37"/>
      <c r="K91" s="37"/>
      <c r="L91" s="37"/>
    </row>
    <row r="92" s="8" customFormat="1" ht="52" customHeight="1" spans="1:12">
      <c r="A92" s="39">
        <v>1</v>
      </c>
      <c r="B92" s="40" t="s">
        <v>101</v>
      </c>
      <c r="C92" s="41">
        <v>2200</v>
      </c>
      <c r="D92" s="37" t="s">
        <v>94</v>
      </c>
      <c r="E92" s="42" t="s">
        <v>95</v>
      </c>
      <c r="F92" s="43"/>
      <c r="G92" s="43"/>
      <c r="H92" s="42"/>
      <c r="I92" s="42"/>
      <c r="J92" s="42"/>
      <c r="K92" s="42"/>
      <c r="L92" s="42"/>
    </row>
    <row r="93" s="8" customFormat="1" ht="52" customHeight="1" spans="1:12">
      <c r="A93" s="39">
        <v>2</v>
      </c>
      <c r="B93" s="40" t="s">
        <v>93</v>
      </c>
      <c r="C93" s="41">
        <v>2500</v>
      </c>
      <c r="D93" s="37" t="s">
        <v>94</v>
      </c>
      <c r="E93" s="42" t="s">
        <v>95</v>
      </c>
      <c r="F93" s="43"/>
      <c r="G93" s="43"/>
      <c r="H93" s="42"/>
      <c r="I93" s="42"/>
      <c r="J93" s="42"/>
      <c r="K93" s="42"/>
      <c r="L93" s="42"/>
    </row>
    <row r="94" s="8" customFormat="1" ht="52" customHeight="1" spans="1:12">
      <c r="A94" s="39">
        <v>3</v>
      </c>
      <c r="B94" s="40" t="s">
        <v>97</v>
      </c>
      <c r="C94" s="41">
        <v>3000</v>
      </c>
      <c r="D94" s="37" t="s">
        <v>94</v>
      </c>
      <c r="E94" s="42" t="s">
        <v>95</v>
      </c>
      <c r="F94" s="43"/>
      <c r="G94" s="43"/>
      <c r="H94" s="42"/>
      <c r="I94" s="42"/>
      <c r="J94" s="42"/>
      <c r="K94" s="42"/>
      <c r="L94" s="42"/>
    </row>
    <row r="95" spans="4:4">
      <c r="D95" s="44"/>
    </row>
    <row r="96" s="8" customFormat="1" ht="27" customHeight="1" spans="1:11">
      <c r="A96" s="16" t="s">
        <v>154</v>
      </c>
      <c r="D96" s="7"/>
      <c r="F96" s="45"/>
      <c r="G96" s="45"/>
      <c r="H96" s="46"/>
      <c r="I96" s="50"/>
      <c r="J96" s="50"/>
      <c r="K96" s="50"/>
    </row>
    <row r="97" s="7" customFormat="1" ht="27" customHeight="1" spans="1:12">
      <c r="A97" s="37" t="s">
        <v>5</v>
      </c>
      <c r="B97" s="37" t="s">
        <v>90</v>
      </c>
      <c r="C97" s="37" t="s">
        <v>91</v>
      </c>
      <c r="D97" s="37" t="s">
        <v>8</v>
      </c>
      <c r="E97" s="37" t="s">
        <v>12</v>
      </c>
      <c r="F97" s="38"/>
      <c r="G97" s="38"/>
      <c r="H97" s="37"/>
      <c r="I97" s="37"/>
      <c r="J97" s="37"/>
      <c r="K97" s="37"/>
      <c r="L97" s="37"/>
    </row>
    <row r="98" s="8" customFormat="1" ht="27" customHeight="1" spans="1:12">
      <c r="A98" s="39">
        <v>1</v>
      </c>
      <c r="B98" s="40" t="s">
        <v>103</v>
      </c>
      <c r="C98" s="41">
        <v>600</v>
      </c>
      <c r="D98" s="37" t="s">
        <v>94</v>
      </c>
      <c r="E98" s="42" t="s">
        <v>104</v>
      </c>
      <c r="F98" s="43"/>
      <c r="G98" s="43"/>
      <c r="H98" s="42"/>
      <c r="I98" s="42"/>
      <c r="J98" s="42"/>
      <c r="K98" s="42"/>
      <c r="L98" s="42"/>
    </row>
    <row r="99" s="8" customFormat="1" ht="57" customHeight="1" spans="1:12">
      <c r="A99" s="39">
        <v>2</v>
      </c>
      <c r="B99" s="40" t="s">
        <v>105</v>
      </c>
      <c r="C99" s="41">
        <v>110</v>
      </c>
      <c r="D99" s="37" t="s">
        <v>106</v>
      </c>
      <c r="E99" s="42" t="s">
        <v>107</v>
      </c>
      <c r="F99" s="43"/>
      <c r="G99" s="43"/>
      <c r="H99" s="42"/>
      <c r="I99" s="42"/>
      <c r="J99" s="42"/>
      <c r="K99" s="42"/>
      <c r="L99" s="42"/>
    </row>
    <row r="100" s="8" customFormat="1" ht="27" customHeight="1" spans="1:12">
      <c r="A100" s="39">
        <v>3</v>
      </c>
      <c r="B100" s="40" t="s">
        <v>108</v>
      </c>
      <c r="C100" s="41">
        <v>180</v>
      </c>
      <c r="D100" s="37" t="s">
        <v>106</v>
      </c>
      <c r="E100" s="42" t="s">
        <v>109</v>
      </c>
      <c r="F100" s="43"/>
      <c r="G100" s="43"/>
      <c r="H100" s="42"/>
      <c r="I100" s="42"/>
      <c r="J100" s="42"/>
      <c r="K100" s="42"/>
      <c r="L100" s="42"/>
    </row>
    <row r="101" s="8" customFormat="1" ht="27" customHeight="1" spans="1:12">
      <c r="A101" s="39">
        <v>4</v>
      </c>
      <c r="B101" s="40" t="s">
        <v>110</v>
      </c>
      <c r="C101" s="41">
        <v>1800</v>
      </c>
      <c r="D101" s="37" t="s">
        <v>106</v>
      </c>
      <c r="E101" s="42" t="s">
        <v>109</v>
      </c>
      <c r="F101" s="43"/>
      <c r="G101" s="43"/>
      <c r="H101" s="42"/>
      <c r="I101" s="42"/>
      <c r="J101" s="42"/>
      <c r="K101" s="42"/>
      <c r="L101" s="42"/>
    </row>
    <row r="102" s="8" customFormat="1" ht="34" customHeight="1" spans="1:12">
      <c r="A102" s="39">
        <v>5</v>
      </c>
      <c r="B102" s="40" t="s">
        <v>111</v>
      </c>
      <c r="C102" s="47"/>
      <c r="D102" s="37" t="s">
        <v>112</v>
      </c>
      <c r="E102" s="42" t="s">
        <v>113</v>
      </c>
      <c r="F102" s="43"/>
      <c r="G102" s="43"/>
      <c r="H102" s="42"/>
      <c r="I102" s="42"/>
      <c r="J102" s="42"/>
      <c r="K102" s="42"/>
      <c r="L102" s="42"/>
    </row>
    <row r="103" ht="42" customHeight="1" spans="1:12">
      <c r="A103" s="39">
        <v>6</v>
      </c>
      <c r="B103" s="40" t="s">
        <v>114</v>
      </c>
      <c r="C103" s="48"/>
      <c r="D103" s="37" t="s">
        <v>115</v>
      </c>
      <c r="E103" s="42" t="s">
        <v>116</v>
      </c>
      <c r="F103" s="43"/>
      <c r="G103" s="43"/>
      <c r="H103" s="42"/>
      <c r="I103" s="42"/>
      <c r="J103" s="42"/>
      <c r="K103" s="42"/>
      <c r="L103" s="42"/>
    </row>
    <row r="104" spans="2:3">
      <c r="B104" s="9"/>
      <c r="C104" s="9"/>
    </row>
    <row r="105" s="8" customFormat="1" ht="27" customHeight="1" spans="1:11">
      <c r="A105" s="16" t="s">
        <v>155</v>
      </c>
      <c r="F105" s="45"/>
      <c r="G105" s="45"/>
      <c r="H105" s="46"/>
      <c r="I105" s="50"/>
      <c r="J105" s="50"/>
      <c r="K105" s="50"/>
    </row>
    <row r="106" s="7" customFormat="1" ht="27" customHeight="1" spans="1:12">
      <c r="A106" s="37" t="s">
        <v>5</v>
      </c>
      <c r="B106" s="37" t="s">
        <v>90</v>
      </c>
      <c r="C106" s="37" t="s">
        <v>91</v>
      </c>
      <c r="D106" s="37" t="s">
        <v>8</v>
      </c>
      <c r="E106" s="37" t="s">
        <v>12</v>
      </c>
      <c r="F106" s="38"/>
      <c r="G106" s="38"/>
      <c r="H106" s="37"/>
      <c r="I106" s="37"/>
      <c r="J106" s="37"/>
      <c r="K106" s="37"/>
      <c r="L106" s="37"/>
    </row>
    <row r="107" ht="27" customHeight="1" spans="1:12">
      <c r="A107" s="39">
        <v>1</v>
      </c>
      <c r="B107" s="40" t="s">
        <v>123</v>
      </c>
      <c r="C107" s="48">
        <v>38</v>
      </c>
      <c r="D107" s="37" t="s">
        <v>124</v>
      </c>
      <c r="E107" s="42" t="s">
        <v>125</v>
      </c>
      <c r="F107" s="43"/>
      <c r="G107" s="43"/>
      <c r="H107" s="42"/>
      <c r="I107" s="42"/>
      <c r="J107" s="42"/>
      <c r="K107" s="42"/>
      <c r="L107" s="42"/>
    </row>
  </sheetData>
  <autoFilter xmlns:etc="http://www.wps.cn/officeDocument/2017/etCustomData" ref="A3:L88" etc:filterBottomFollowUsedRange="0">
    <extLst/>
  </autoFilter>
  <mergeCells count="321">
    <mergeCell ref="A1:L1"/>
    <mergeCell ref="E91:L91"/>
    <mergeCell ref="E92:L92"/>
    <mergeCell ref="E93:L93"/>
    <mergeCell ref="E94:L94"/>
    <mergeCell ref="E97:L97"/>
    <mergeCell ref="E98:L98"/>
    <mergeCell ref="E99:L99"/>
    <mergeCell ref="E100:L100"/>
    <mergeCell ref="E101:L101"/>
    <mergeCell ref="E102:L102"/>
    <mergeCell ref="E103:L103"/>
    <mergeCell ref="E106:L106"/>
    <mergeCell ref="E107:L107"/>
    <mergeCell ref="A3:A4"/>
    <mergeCell ref="A5:A6"/>
    <mergeCell ref="A7:A8"/>
    <mergeCell ref="A9:A10"/>
    <mergeCell ref="A11:A12"/>
    <mergeCell ref="A13:A14"/>
    <mergeCell ref="A15:A16"/>
    <mergeCell ref="A17:A18"/>
    <mergeCell ref="A19:A20"/>
    <mergeCell ref="A21:A22"/>
    <mergeCell ref="A23:A24"/>
    <mergeCell ref="A25:A26"/>
    <mergeCell ref="A27:A28"/>
    <mergeCell ref="A29:A30"/>
    <mergeCell ref="A31:A32"/>
    <mergeCell ref="A33:A34"/>
    <mergeCell ref="A35:A36"/>
    <mergeCell ref="A37:A38"/>
    <mergeCell ref="A39:A40"/>
    <mergeCell ref="A41:A42"/>
    <mergeCell ref="A43:A44"/>
    <mergeCell ref="A45:A46"/>
    <mergeCell ref="A47:A48"/>
    <mergeCell ref="A49:A50"/>
    <mergeCell ref="A51:A52"/>
    <mergeCell ref="A53:A54"/>
    <mergeCell ref="A55:A56"/>
    <mergeCell ref="A57:A58"/>
    <mergeCell ref="A59:A60"/>
    <mergeCell ref="A61:A62"/>
    <mergeCell ref="A63:A64"/>
    <mergeCell ref="A65:A66"/>
    <mergeCell ref="A67:A68"/>
    <mergeCell ref="A69:A70"/>
    <mergeCell ref="A71:A72"/>
    <mergeCell ref="A73:A74"/>
    <mergeCell ref="A75:A76"/>
    <mergeCell ref="A77:A78"/>
    <mergeCell ref="A79:A80"/>
    <mergeCell ref="A81:A82"/>
    <mergeCell ref="A83:A84"/>
    <mergeCell ref="A85:A86"/>
    <mergeCell ref="A87:A88"/>
    <mergeCell ref="B3:B4"/>
    <mergeCell ref="B5:B6"/>
    <mergeCell ref="B7:B8"/>
    <mergeCell ref="B9:B10"/>
    <mergeCell ref="B11:B12"/>
    <mergeCell ref="B13:B14"/>
    <mergeCell ref="B15:B16"/>
    <mergeCell ref="B17:B18"/>
    <mergeCell ref="B19:B20"/>
    <mergeCell ref="B21:B22"/>
    <mergeCell ref="B23:B24"/>
    <mergeCell ref="B25:B26"/>
    <mergeCell ref="B27:B28"/>
    <mergeCell ref="B29:B30"/>
    <mergeCell ref="B31:B32"/>
    <mergeCell ref="B33:B34"/>
    <mergeCell ref="B35:B36"/>
    <mergeCell ref="B37:B38"/>
    <mergeCell ref="B39:B40"/>
    <mergeCell ref="B41:B42"/>
    <mergeCell ref="B43:B44"/>
    <mergeCell ref="B45:B46"/>
    <mergeCell ref="B47:B48"/>
    <mergeCell ref="B49:B50"/>
    <mergeCell ref="B51:B52"/>
    <mergeCell ref="B53:B54"/>
    <mergeCell ref="B55:B56"/>
    <mergeCell ref="B57:B58"/>
    <mergeCell ref="B59:B60"/>
    <mergeCell ref="B61:B62"/>
    <mergeCell ref="B63:B64"/>
    <mergeCell ref="B65:B66"/>
    <mergeCell ref="B67:B68"/>
    <mergeCell ref="B69:B70"/>
    <mergeCell ref="B71:B72"/>
    <mergeCell ref="B73:B74"/>
    <mergeCell ref="B75:B76"/>
    <mergeCell ref="B77:B78"/>
    <mergeCell ref="B79:B80"/>
    <mergeCell ref="B81:B82"/>
    <mergeCell ref="B83:B84"/>
    <mergeCell ref="B85:B86"/>
    <mergeCell ref="B87:B88"/>
    <mergeCell ref="C3:C4"/>
    <mergeCell ref="C5:C6"/>
    <mergeCell ref="C7:C8"/>
    <mergeCell ref="C9:C10"/>
    <mergeCell ref="C11:C12"/>
    <mergeCell ref="C13:C14"/>
    <mergeCell ref="C15:C16"/>
    <mergeCell ref="C17:C18"/>
    <mergeCell ref="C19:C20"/>
    <mergeCell ref="C21:C22"/>
    <mergeCell ref="C23:C24"/>
    <mergeCell ref="C25:C26"/>
    <mergeCell ref="C27:C28"/>
    <mergeCell ref="C29:C30"/>
    <mergeCell ref="C31:C32"/>
    <mergeCell ref="C33:C34"/>
    <mergeCell ref="C35:C36"/>
    <mergeCell ref="C37:C38"/>
    <mergeCell ref="C39:C40"/>
    <mergeCell ref="C41:C42"/>
    <mergeCell ref="C43:C44"/>
    <mergeCell ref="C45:C46"/>
    <mergeCell ref="C47:C48"/>
    <mergeCell ref="C49:C50"/>
    <mergeCell ref="C51:C52"/>
    <mergeCell ref="C53:C54"/>
    <mergeCell ref="C55:C56"/>
    <mergeCell ref="C57:C58"/>
    <mergeCell ref="C59:C60"/>
    <mergeCell ref="C61:C62"/>
    <mergeCell ref="C63:C64"/>
    <mergeCell ref="C65:C66"/>
    <mergeCell ref="C67:C68"/>
    <mergeCell ref="C69:C70"/>
    <mergeCell ref="C71:C72"/>
    <mergeCell ref="C73:C74"/>
    <mergeCell ref="C75:C76"/>
    <mergeCell ref="C77:C78"/>
    <mergeCell ref="C79:C80"/>
    <mergeCell ref="C81:C82"/>
    <mergeCell ref="C83:C84"/>
    <mergeCell ref="C85:C86"/>
    <mergeCell ref="C87:C88"/>
    <mergeCell ref="D3:D4"/>
    <mergeCell ref="D5:D6"/>
    <mergeCell ref="D7:D8"/>
    <mergeCell ref="D9:D10"/>
    <mergeCell ref="D11:D12"/>
    <mergeCell ref="D13:D14"/>
    <mergeCell ref="D15:D16"/>
    <mergeCell ref="D17:D18"/>
    <mergeCell ref="D19:D20"/>
    <mergeCell ref="D21:D22"/>
    <mergeCell ref="D23:D24"/>
    <mergeCell ref="D25:D26"/>
    <mergeCell ref="D27:D28"/>
    <mergeCell ref="D29:D30"/>
    <mergeCell ref="D31:D32"/>
    <mergeCell ref="D33:D34"/>
    <mergeCell ref="D35:D36"/>
    <mergeCell ref="D37:D38"/>
    <mergeCell ref="D39:D40"/>
    <mergeCell ref="D41:D42"/>
    <mergeCell ref="D43:D44"/>
    <mergeCell ref="D45:D46"/>
    <mergeCell ref="D47:D48"/>
    <mergeCell ref="D49:D50"/>
    <mergeCell ref="D51:D52"/>
    <mergeCell ref="D53:D54"/>
    <mergeCell ref="D55:D56"/>
    <mergeCell ref="D57:D58"/>
    <mergeCell ref="D59:D60"/>
    <mergeCell ref="D61:D62"/>
    <mergeCell ref="D63:D64"/>
    <mergeCell ref="D65:D66"/>
    <mergeCell ref="D67:D68"/>
    <mergeCell ref="D69:D70"/>
    <mergeCell ref="D71:D72"/>
    <mergeCell ref="D73:D74"/>
    <mergeCell ref="D75:D76"/>
    <mergeCell ref="D77:D78"/>
    <mergeCell ref="D79:D80"/>
    <mergeCell ref="D81:D82"/>
    <mergeCell ref="D83:D84"/>
    <mergeCell ref="D85:D86"/>
    <mergeCell ref="D87:D88"/>
    <mergeCell ref="E3:E4"/>
    <mergeCell ref="E5:E6"/>
    <mergeCell ref="E7:E8"/>
    <mergeCell ref="E9:E10"/>
    <mergeCell ref="E11:E12"/>
    <mergeCell ref="E13:E14"/>
    <mergeCell ref="E15:E16"/>
    <mergeCell ref="E17:E18"/>
    <mergeCell ref="E19:E20"/>
    <mergeCell ref="E21:E22"/>
    <mergeCell ref="E23:E24"/>
    <mergeCell ref="E25:E26"/>
    <mergeCell ref="E27:E28"/>
    <mergeCell ref="E29:E30"/>
    <mergeCell ref="E31:E32"/>
    <mergeCell ref="E33:E34"/>
    <mergeCell ref="E35:E36"/>
    <mergeCell ref="E37:E38"/>
    <mergeCell ref="E39:E40"/>
    <mergeCell ref="E41:E42"/>
    <mergeCell ref="E43:E44"/>
    <mergeCell ref="E45:E46"/>
    <mergeCell ref="E47:E48"/>
    <mergeCell ref="E49:E50"/>
    <mergeCell ref="E51:E52"/>
    <mergeCell ref="E53:E54"/>
    <mergeCell ref="E55:E56"/>
    <mergeCell ref="E57:E58"/>
    <mergeCell ref="E59:E60"/>
    <mergeCell ref="E61:E62"/>
    <mergeCell ref="E63:E64"/>
    <mergeCell ref="E65:E66"/>
    <mergeCell ref="E67:E68"/>
    <mergeCell ref="E69:E70"/>
    <mergeCell ref="E71:E72"/>
    <mergeCell ref="E73:E74"/>
    <mergeCell ref="E75:E76"/>
    <mergeCell ref="E77:E78"/>
    <mergeCell ref="E79:E80"/>
    <mergeCell ref="E81:E82"/>
    <mergeCell ref="E83:E84"/>
    <mergeCell ref="E85:E86"/>
    <mergeCell ref="E87:E88"/>
    <mergeCell ref="F3:F4"/>
    <mergeCell ref="F5:F6"/>
    <mergeCell ref="F7:F8"/>
    <mergeCell ref="F9:F10"/>
    <mergeCell ref="F11:F12"/>
    <mergeCell ref="F13:F14"/>
    <mergeCell ref="F15:F16"/>
    <mergeCell ref="F17:F18"/>
    <mergeCell ref="F19:F20"/>
    <mergeCell ref="F21:F22"/>
    <mergeCell ref="F23:F24"/>
    <mergeCell ref="F25:F26"/>
    <mergeCell ref="F27:F28"/>
    <mergeCell ref="F29:F30"/>
    <mergeCell ref="F31:F32"/>
    <mergeCell ref="F33:F34"/>
    <mergeCell ref="F35:F36"/>
    <mergeCell ref="F37:F38"/>
    <mergeCell ref="F39:F40"/>
    <mergeCell ref="F41:F42"/>
    <mergeCell ref="F43:F44"/>
    <mergeCell ref="F45:F46"/>
    <mergeCell ref="F47:F48"/>
    <mergeCell ref="F49:F50"/>
    <mergeCell ref="F51:F52"/>
    <mergeCell ref="F53:F54"/>
    <mergeCell ref="F55:F56"/>
    <mergeCell ref="F57:F58"/>
    <mergeCell ref="F59:F60"/>
    <mergeCell ref="F61:F62"/>
    <mergeCell ref="F63:F64"/>
    <mergeCell ref="F65:F66"/>
    <mergeCell ref="F67:F68"/>
    <mergeCell ref="F69:F70"/>
    <mergeCell ref="F71:F72"/>
    <mergeCell ref="F73:F74"/>
    <mergeCell ref="F75:F76"/>
    <mergeCell ref="F77:F78"/>
    <mergeCell ref="F79:F80"/>
    <mergeCell ref="F81:F82"/>
    <mergeCell ref="F83:F84"/>
    <mergeCell ref="F85:F86"/>
    <mergeCell ref="F87:F88"/>
    <mergeCell ref="G3:G4"/>
    <mergeCell ref="G5:G6"/>
    <mergeCell ref="G7:G8"/>
    <mergeCell ref="G9:G10"/>
    <mergeCell ref="G11:G12"/>
    <mergeCell ref="G13:G14"/>
    <mergeCell ref="G15:G16"/>
    <mergeCell ref="G17:G18"/>
    <mergeCell ref="G19:G20"/>
    <mergeCell ref="G21:G22"/>
    <mergeCell ref="G23:G24"/>
    <mergeCell ref="G25:G26"/>
    <mergeCell ref="G27:G28"/>
    <mergeCell ref="G29:G30"/>
    <mergeCell ref="G31:G32"/>
    <mergeCell ref="G33:G34"/>
    <mergeCell ref="G35:G36"/>
    <mergeCell ref="G37:G38"/>
    <mergeCell ref="G39:G40"/>
    <mergeCell ref="G41:G42"/>
    <mergeCell ref="G43:G44"/>
    <mergeCell ref="G45:G46"/>
    <mergeCell ref="G47:G48"/>
    <mergeCell ref="G49:G50"/>
    <mergeCell ref="G51:G52"/>
    <mergeCell ref="G53:G54"/>
    <mergeCell ref="G55:G56"/>
    <mergeCell ref="G57:G58"/>
    <mergeCell ref="G59:G60"/>
    <mergeCell ref="G61:G62"/>
    <mergeCell ref="G63:G64"/>
    <mergeCell ref="G65:G66"/>
    <mergeCell ref="G67:G68"/>
    <mergeCell ref="G69:G70"/>
    <mergeCell ref="G71:G72"/>
    <mergeCell ref="G73:G74"/>
    <mergeCell ref="G75:G76"/>
    <mergeCell ref="G77:G78"/>
    <mergeCell ref="G79:G80"/>
    <mergeCell ref="G81:G82"/>
    <mergeCell ref="G83:G84"/>
    <mergeCell ref="G85:G86"/>
    <mergeCell ref="G87:G88"/>
    <mergeCell ref="H3:H4"/>
    <mergeCell ref="I3:I4"/>
    <mergeCell ref="J3:J4"/>
    <mergeCell ref="K3:K4"/>
    <mergeCell ref="L3:L4"/>
    <mergeCell ref="L5:L88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E4:N16"/>
  <sheetViews>
    <sheetView workbookViewId="0">
      <selection activeCell="R14" sqref="R14"/>
    </sheetView>
  </sheetViews>
  <sheetFormatPr defaultColWidth="9" defaultRowHeight="13.5"/>
  <cols>
    <col min="13" max="13" width="10.375" customWidth="1"/>
  </cols>
  <sheetData>
    <row r="4" spans="5:13">
      <c r="E4" s="1" t="s">
        <v>156</v>
      </c>
      <c r="F4" s="1"/>
      <c r="G4" s="1"/>
      <c r="H4" s="1"/>
      <c r="I4" s="1"/>
      <c r="J4" s="1"/>
      <c r="K4" s="1"/>
      <c r="L4" s="1"/>
      <c r="M4" s="1"/>
    </row>
    <row r="5" spans="5:13">
      <c r="E5" s="1"/>
      <c r="F5" s="1"/>
      <c r="G5" s="1"/>
      <c r="H5" s="1"/>
      <c r="I5" s="1"/>
      <c r="J5" s="1"/>
      <c r="K5" s="1"/>
      <c r="L5" s="1"/>
      <c r="M5" s="1"/>
    </row>
    <row r="6" spans="5:13">
      <c r="E6" s="1"/>
      <c r="F6" s="1"/>
      <c r="G6" s="1"/>
      <c r="H6" s="1"/>
      <c r="I6" s="1"/>
      <c r="J6" s="1"/>
      <c r="K6" s="1"/>
      <c r="L6" s="1"/>
      <c r="M6" s="1"/>
    </row>
    <row r="7" ht="19.5" spans="5:14">
      <c r="E7" s="1"/>
      <c r="F7" s="1"/>
      <c r="G7" s="1"/>
      <c r="H7" s="1"/>
      <c r="I7" s="1"/>
      <c r="J7" s="1"/>
      <c r="K7" s="1"/>
      <c r="L7" s="1"/>
      <c r="M7" s="1"/>
      <c r="N7" s="2" t="s">
        <v>157</v>
      </c>
    </row>
    <row r="8" ht="19.5" spans="5:14">
      <c r="E8" s="1"/>
      <c r="F8" s="1"/>
      <c r="G8" s="1"/>
      <c r="H8" s="1"/>
      <c r="I8" s="1"/>
      <c r="J8" s="1"/>
      <c r="K8" s="1"/>
      <c r="L8" s="1"/>
      <c r="M8" s="1"/>
      <c r="N8" s="2" t="s">
        <v>158</v>
      </c>
    </row>
    <row r="9" spans="5:13">
      <c r="E9" s="1"/>
      <c r="F9" s="1"/>
      <c r="G9" s="1"/>
      <c r="H9" s="1"/>
      <c r="I9" s="1"/>
      <c r="J9" s="1"/>
      <c r="K9" s="1"/>
      <c r="L9" s="1"/>
      <c r="M9" s="1"/>
    </row>
    <row r="10" spans="5:13">
      <c r="E10" s="1"/>
      <c r="F10" s="1"/>
      <c r="G10" s="1"/>
      <c r="H10" s="1"/>
      <c r="I10" s="1"/>
      <c r="J10" s="1"/>
      <c r="K10" s="1"/>
      <c r="L10" s="1"/>
      <c r="M10" s="1"/>
    </row>
    <row r="11" spans="5:13">
      <c r="E11" s="1"/>
      <c r="F11" s="1"/>
      <c r="G11" s="1"/>
      <c r="H11" s="1"/>
      <c r="I11" s="1"/>
      <c r="J11" s="1"/>
      <c r="K11" s="1"/>
      <c r="L11" s="1"/>
      <c r="M11" s="1"/>
    </row>
    <row r="12" spans="5:13">
      <c r="E12" s="1"/>
      <c r="F12" s="1"/>
      <c r="G12" s="1"/>
      <c r="H12" s="1"/>
      <c r="I12" s="1"/>
      <c r="J12" s="1"/>
      <c r="K12" s="1"/>
      <c r="L12" s="1"/>
      <c r="M12" s="1"/>
    </row>
    <row r="13" spans="5:13">
      <c r="E13" s="1"/>
      <c r="F13" s="1"/>
      <c r="G13" s="1"/>
      <c r="H13" s="1"/>
      <c r="I13" s="1"/>
      <c r="J13" s="1"/>
      <c r="K13" s="1"/>
      <c r="L13" s="1"/>
      <c r="M13" s="1"/>
    </row>
    <row r="14" spans="5:13">
      <c r="E14" s="1"/>
      <c r="F14" s="1"/>
      <c r="G14" s="1"/>
      <c r="H14" s="1"/>
      <c r="I14" s="1"/>
      <c r="J14" s="1"/>
      <c r="K14" s="1"/>
      <c r="L14" s="1"/>
      <c r="M14" s="1"/>
    </row>
    <row r="15" spans="5:13">
      <c r="E15" s="1"/>
      <c r="F15" s="1"/>
      <c r="G15" s="1"/>
      <c r="H15" s="1"/>
      <c r="I15" s="1"/>
      <c r="J15" s="1"/>
      <c r="K15" s="1"/>
      <c r="L15" s="1"/>
      <c r="M15" s="1"/>
    </row>
    <row r="16" spans="5:13">
      <c r="E16" s="1"/>
      <c r="F16" s="1"/>
      <c r="G16" s="1"/>
      <c r="H16" s="1"/>
      <c r="I16" s="1"/>
      <c r="J16" s="1"/>
      <c r="K16" s="1"/>
      <c r="L16" s="1"/>
      <c r="M16" s="1"/>
    </row>
  </sheetData>
  <mergeCells count="1">
    <mergeCell ref="E4:M16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2025年收费公示-修改</vt:lpstr>
      <vt:lpstr>2025年收费公示-确定版</vt:lpstr>
      <vt:lpstr>收费公示（2024年公示）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WPS_小丫头</cp:lastModifiedBy>
  <dcterms:created xsi:type="dcterms:W3CDTF">2025-06-22T09:14:00Z</dcterms:created>
  <dcterms:modified xsi:type="dcterms:W3CDTF">2025-07-21T04:17:44Z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0A60E685B1A84857B384F0E63B6E62A3_13</vt:lpwstr>
  </property>
  <property fmtid="{D5CDD505-2E9C-101B-9397-08002B2CF9AE}" pid="3" name="KSOProductBuildVer">
    <vt:lpwstr>2052-12.1.0.21915</vt:lpwstr>
  </property>
  <property fmtid="{D5CDD505-2E9C-101B-9397-08002B2CF9AE}" pid="4" name="KSOReadingLayout">
    <vt:bool>true</vt:bool>
  </property>
</Properties>
</file>